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id Library\2018 Bids\07-July 2018\2018-2019 SY (1ST QUARTER - AUGUST-NOV. 2018) PRODUCE - FRESH FRUITS &amp; VEGETABLES - DIRECT TO SCHOOL SITES\"/>
    </mc:Choice>
  </mc:AlternateContent>
  <bookViews>
    <workbookView xWindow="210" yWindow="585" windowWidth="15015" windowHeight="7365"/>
  </bookViews>
  <sheets>
    <sheet name="Produce Bid Aug-Oct 18 Totals" sheetId="1" r:id="rId1"/>
    <sheet name=" Prod. Aug-Oct 16 Weekly-DIRECT" sheetId="3" state="hidden" r:id="rId2"/>
    <sheet name="Prod. Aug-Oct 16 Weekly-FFVP" sheetId="4" state="hidden" r:id="rId3"/>
    <sheet name="Vendor Contact Info" sheetId="5" state="hidden" r:id="rId4"/>
  </sheets>
  <definedNames>
    <definedName name="_xlnm.Print_Area" localSheetId="1">' Prod. Aug-Oct 16 Weekly-DIRECT'!$B$3:$F$34</definedName>
    <definedName name="_xlnm.Print_Area" localSheetId="2">'Prod. Aug-Oct 16 Weekly-FFVP'!$A$2:$E$23</definedName>
  </definedNames>
  <calcPr calcId="171027"/>
</workbook>
</file>

<file path=xl/calcChain.xml><?xml version="1.0" encoding="utf-8"?>
<calcChain xmlns="http://schemas.openxmlformats.org/spreadsheetml/2006/main">
  <c r="L16" i="1" l="1"/>
  <c r="L15" i="1"/>
  <c r="M15" i="1" s="1"/>
  <c r="L39" i="1"/>
  <c r="M39" i="1" s="1"/>
  <c r="N39" i="1" s="1"/>
  <c r="L64" i="1"/>
  <c r="L62" i="1"/>
  <c r="M62" i="1" s="1"/>
  <c r="N62" i="1" s="1"/>
  <c r="L61" i="1"/>
  <c r="M61" i="1" s="1"/>
  <c r="N61" i="1" s="1"/>
  <c r="L59" i="1"/>
  <c r="L57" i="1"/>
  <c r="L54" i="1"/>
  <c r="L52" i="1"/>
  <c r="L50" i="1"/>
  <c r="L48" i="1"/>
  <c r="L46" i="1"/>
  <c r="M46" i="1" s="1"/>
  <c r="L44" i="1"/>
  <c r="L42" i="1"/>
  <c r="M42" i="1" s="1"/>
  <c r="N42" i="1" s="1"/>
  <c r="L40" i="1"/>
  <c r="M40" i="1" s="1"/>
  <c r="L37" i="1"/>
  <c r="L34" i="1"/>
  <c r="M34" i="1" s="1"/>
  <c r="N34" i="1" s="1"/>
  <c r="L33" i="1"/>
  <c r="L30" i="1"/>
  <c r="L28" i="1"/>
  <c r="L26" i="1"/>
  <c r="L24" i="1"/>
  <c r="L23" i="1"/>
  <c r="L20" i="1"/>
  <c r="L18" i="1"/>
  <c r="M18" i="1" s="1"/>
  <c r="N18" i="1" s="1"/>
  <c r="L12" i="1"/>
  <c r="L11" i="1"/>
  <c r="L8" i="1"/>
  <c r="M8" i="1" s="1"/>
  <c r="L7" i="1"/>
  <c r="L4" i="1"/>
  <c r="L2" i="1"/>
  <c r="M16" i="1" l="1"/>
  <c r="N16" i="1" s="1"/>
  <c r="N15" i="1"/>
  <c r="M64" i="1"/>
  <c r="N64" i="1" s="1"/>
  <c r="M59" i="1"/>
  <c r="N59" i="1" s="1"/>
  <c r="M57" i="1"/>
  <c r="N57" i="1" s="1"/>
  <c r="M54" i="1"/>
  <c r="N54" i="1" s="1"/>
  <c r="M52" i="1"/>
  <c r="N52" i="1" s="1"/>
  <c r="M50" i="1"/>
  <c r="N50" i="1" s="1"/>
  <c r="M48" i="1"/>
  <c r="N48" i="1" s="1"/>
  <c r="N46" i="1"/>
  <c r="M44" i="1"/>
  <c r="N44" i="1" s="1"/>
  <c r="N40" i="1"/>
  <c r="M37" i="1"/>
  <c r="N37" i="1" s="1"/>
  <c r="M33" i="1"/>
  <c r="N33" i="1" s="1"/>
  <c r="M30" i="1"/>
  <c r="N30" i="1" s="1"/>
  <c r="M28" i="1"/>
  <c r="N28" i="1" s="1"/>
  <c r="M26" i="1"/>
  <c r="N26" i="1" s="1"/>
  <c r="M24" i="1"/>
  <c r="N24" i="1" s="1"/>
  <c r="M23" i="1"/>
  <c r="N23" i="1" s="1"/>
  <c r="M20" i="1"/>
  <c r="N20" i="1" s="1"/>
  <c r="M12" i="1"/>
  <c r="N12" i="1" s="1"/>
  <c r="M11" i="1"/>
  <c r="N11" i="1" s="1"/>
  <c r="N8" i="1"/>
  <c r="M7" i="1"/>
  <c r="N7" i="1" s="1"/>
  <c r="M4" i="1"/>
  <c r="N4" i="1" s="1"/>
  <c r="M2" i="1"/>
  <c r="N2" i="1" s="1"/>
  <c r="L65" i="1" l="1"/>
  <c r="L63" i="1"/>
  <c r="M63" i="1" s="1"/>
  <c r="L60" i="1"/>
  <c r="M60" i="1" s="1"/>
  <c r="L58" i="1"/>
  <c r="M58" i="1" s="1"/>
  <c r="N58" i="1" s="1"/>
  <c r="L56" i="1"/>
  <c r="L55" i="1"/>
  <c r="M55" i="1" s="1"/>
  <c r="L53" i="1"/>
  <c r="L51" i="1"/>
  <c r="M51" i="1" s="1"/>
  <c r="N51" i="1" s="1"/>
  <c r="L49" i="1"/>
  <c r="L47" i="1"/>
  <c r="M47" i="1" s="1"/>
  <c r="L45" i="1"/>
  <c r="M45" i="1" s="1"/>
  <c r="N45" i="1" s="1"/>
  <c r="L43" i="1"/>
  <c r="M43" i="1" s="1"/>
  <c r="N43" i="1" s="1"/>
  <c r="L41" i="1"/>
  <c r="L38" i="1"/>
  <c r="M38" i="1" s="1"/>
  <c r="L36" i="1"/>
  <c r="L35" i="1"/>
  <c r="M35" i="1" s="1"/>
  <c r="N35" i="1" s="1"/>
  <c r="L32" i="1"/>
  <c r="L31" i="1"/>
  <c r="M31" i="1" s="1"/>
  <c r="L29" i="1"/>
  <c r="M29" i="1" s="1"/>
  <c r="L27" i="1"/>
  <c r="M27" i="1" s="1"/>
  <c r="N27" i="1" s="1"/>
  <c r="L25" i="1"/>
  <c r="L22" i="1"/>
  <c r="M22" i="1" s="1"/>
  <c r="L21" i="1"/>
  <c r="L19" i="1"/>
  <c r="M19" i="1" s="1"/>
  <c r="N19" i="1" s="1"/>
  <c r="L17" i="1"/>
  <c r="L14" i="1"/>
  <c r="M14" i="1" s="1"/>
  <c r="L13" i="1"/>
  <c r="L10" i="1"/>
  <c r="M10" i="1" s="1"/>
  <c r="N10" i="1" s="1"/>
  <c r="L9" i="1"/>
  <c r="L6" i="1"/>
  <c r="M6" i="1" s="1"/>
  <c r="L5" i="1"/>
  <c r="L3" i="1"/>
  <c r="M3" i="1" s="1"/>
  <c r="N3" i="1" s="1"/>
  <c r="M13" i="1" l="1"/>
  <c r="N13" i="1" s="1"/>
  <c r="M5" i="1"/>
  <c r="N5" i="1" s="1"/>
  <c r="M21" i="1"/>
  <c r="N21" i="1" s="1"/>
  <c r="M36" i="1"/>
  <c r="N36" i="1" s="1"/>
  <c r="M53" i="1"/>
  <c r="N53" i="1" s="1"/>
  <c r="N29" i="1"/>
  <c r="N60" i="1"/>
  <c r="M17" i="1"/>
  <c r="N17" i="1" s="1"/>
  <c r="N6" i="1"/>
  <c r="N14" i="1"/>
  <c r="N22" i="1"/>
  <c r="N31" i="1"/>
  <c r="N38" i="1"/>
  <c r="N47" i="1"/>
  <c r="N55" i="1"/>
  <c r="N63" i="1"/>
  <c r="M9" i="1"/>
  <c r="N9" i="1" s="1"/>
  <c r="M25" i="1"/>
  <c r="N25" i="1" s="1"/>
  <c r="M32" i="1"/>
  <c r="N32" i="1" s="1"/>
  <c r="M41" i="1"/>
  <c r="N41" i="1" s="1"/>
  <c r="M49" i="1"/>
  <c r="N49" i="1" s="1"/>
  <c r="M56" i="1"/>
  <c r="N56" i="1" s="1"/>
  <c r="M65" i="1"/>
  <c r="N65" i="1" s="1"/>
  <c r="D4" i="3" l="1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</calcChain>
</file>

<file path=xl/sharedStrings.xml><?xml version="1.0" encoding="utf-8"?>
<sst xmlns="http://schemas.openxmlformats.org/spreadsheetml/2006/main" count="590" uniqueCount="181">
  <si>
    <t>Description</t>
  </si>
  <si>
    <t>Vendor</t>
  </si>
  <si>
    <t>Terms</t>
  </si>
  <si>
    <t>Brand</t>
  </si>
  <si>
    <t>Product Code</t>
  </si>
  <si>
    <t>Pack Size</t>
  </si>
  <si>
    <t>Case</t>
  </si>
  <si>
    <t>Cost per Unit</t>
  </si>
  <si>
    <t>Unit of Measurement</t>
  </si>
  <si>
    <t>Stock Number</t>
  </si>
  <si>
    <t>Bag</t>
  </si>
  <si>
    <t>Dozen</t>
  </si>
  <si>
    <t xml:space="preserve"> 12 Week Quantity </t>
  </si>
  <si>
    <t xml:space="preserve"> Weekly Quantity </t>
  </si>
  <si>
    <t>Extended Total Cost</t>
  </si>
  <si>
    <t xml:space="preserve">Percent Eligible For Local Preference </t>
  </si>
  <si>
    <t>Preference Weighted Bid Amount</t>
  </si>
  <si>
    <t>Preference Weighted Discount</t>
  </si>
  <si>
    <t>12 Week Totals</t>
  </si>
  <si>
    <t>BAG</t>
  </si>
  <si>
    <t>CONT</t>
  </si>
  <si>
    <t>CASE</t>
  </si>
  <si>
    <r>
      <t xml:space="preserve">CARROTS, STICKS - </t>
    </r>
    <r>
      <rPr>
        <sz val="11"/>
        <color indexed="8"/>
        <rFont val="Calibri"/>
        <family val="2"/>
      </rPr>
      <t>CUT NOT LESS THAN 4 INCHES BY 3/8 INCH STICK FROM FIRM, CRISP. FRESH, BRIGHT ORANGE COLOR. FREE FROM DECACY, NO PRESERVATIVES. PACKED 5 POUND BAGS.</t>
    </r>
  </si>
  <si>
    <r>
      <rPr>
        <b/>
        <sz val="11"/>
        <color indexed="8"/>
        <rFont val="Calibri"/>
        <family val="2"/>
      </rPr>
      <t>APPLES, GALA</t>
    </r>
    <r>
      <rPr>
        <sz val="11"/>
        <color indexed="8"/>
        <rFont val="Calibri"/>
        <family val="2"/>
      </rPr>
      <t xml:space="preserve"> - SMOOTH, FIRM, FRESH SKIN. WELL COLORED, NO DISCOLORATION OR BRUISES. APPROXIMATELY PACKED 125 - 138 COUNT.</t>
    </r>
  </si>
  <si>
    <r>
      <rPr>
        <b/>
        <sz val="11"/>
        <color indexed="8"/>
        <rFont val="Calibri"/>
        <family val="2"/>
      </rPr>
      <t xml:space="preserve">APPLES GRANNY-SMITH - </t>
    </r>
    <r>
      <rPr>
        <sz val="11"/>
        <color indexed="8"/>
        <rFont val="Calibri"/>
        <family val="2"/>
      </rPr>
      <t>BRIGHT GREEN SKIN COLOR, WELL ROUNDED, NO DISCOLORATION OR BRUISES. PACKED 125-138 COUNT.</t>
    </r>
  </si>
  <si>
    <r>
      <rPr>
        <b/>
        <sz val="11"/>
        <color indexed="8"/>
        <rFont val="Calibri"/>
        <family val="2"/>
      </rPr>
      <t>APPLES, BRIGHT RED SKIN COLOR</t>
    </r>
    <r>
      <rPr>
        <sz val="11"/>
        <color indexed="8"/>
        <rFont val="Calibri"/>
        <family val="2"/>
      </rPr>
      <t xml:space="preserve"> - HEART - SHAPED, NO DISCOLORATION OR BRUISES. APPROXIMATELY PACKED 125 - 138 COUNT.</t>
    </r>
  </si>
  <si>
    <r>
      <rPr>
        <b/>
        <sz val="11"/>
        <color indexed="8"/>
        <rFont val="Calibri"/>
        <family val="2"/>
      </rPr>
      <t xml:space="preserve">BANANAS - </t>
    </r>
    <r>
      <rPr>
        <sz val="11"/>
        <color indexed="8"/>
        <rFont val="Calibri"/>
        <family val="2"/>
      </rPr>
      <t>BRIGHT YELLOW COLOR, FIRM AND NO BRUISES. COLOR RANGE 3 - 4 IN RIPENESS, FREE FROM DECAY. PACKED CLUSTER PACK, 125 - 130 COUNT.</t>
    </r>
  </si>
  <si>
    <r>
      <rPr>
        <b/>
        <sz val="11"/>
        <color indexed="8"/>
        <rFont val="Calibri"/>
        <family val="2"/>
      </rPr>
      <t>GRAPES RED SEEDLESS</t>
    </r>
    <r>
      <rPr>
        <sz val="11"/>
        <color indexed="8"/>
        <rFont val="Calibri"/>
        <family val="2"/>
      </rPr>
      <t xml:space="preserve"> - US FRESH, FREE FROM DECACY, INDIVIDUAL PACKED TO MEET 1/2 CUP SERVING PER THE CHILD NUTRITION GUIDELINES. CS (50-1/2 CUP PKG)</t>
    </r>
  </si>
  <si>
    <r>
      <rPr>
        <b/>
        <sz val="11"/>
        <color indexed="8"/>
        <rFont val="Calibri"/>
        <family val="2"/>
      </rPr>
      <t xml:space="preserve">LEMONS - </t>
    </r>
    <r>
      <rPr>
        <sz val="11"/>
        <color indexed="8"/>
        <rFont val="Calibri"/>
        <family val="2"/>
      </rPr>
      <t>FRESH, BRIGHT YELLOW, WELL TEXTURED SKIN, NO DISOCOLORATION OR BROKEN SKIN. APPROXIMATE CASE PACK 165CT.</t>
    </r>
  </si>
  <si>
    <r>
      <rPr>
        <b/>
        <sz val="11"/>
        <color indexed="8"/>
        <rFont val="Calibri"/>
        <family val="2"/>
      </rPr>
      <t xml:space="preserve">LIMES - </t>
    </r>
    <r>
      <rPr>
        <sz val="11"/>
        <color indexed="8"/>
        <rFont val="Calibri"/>
        <family val="2"/>
      </rPr>
      <t>FRESH, DEEP GREEN, WELL TEXTURED SKIN, NO DISOCOLORATION OR BROKEN SKIN. APPROXIMATE CASE PACK 165CT.</t>
    </r>
  </si>
  <si>
    <r>
      <rPr>
        <b/>
        <sz val="11"/>
        <color indexed="8"/>
        <rFont val="Calibri"/>
        <family val="2"/>
      </rPr>
      <t xml:space="preserve">ORANGES - </t>
    </r>
    <r>
      <rPr>
        <sz val="11"/>
        <color indexed="8"/>
        <rFont val="Calibri"/>
        <family val="2"/>
      </rPr>
      <t>FIRM, NO DECAY, WELL FORMEDWITH GOOD COLOR. PACKED 138 - 125 COUNT.</t>
    </r>
  </si>
  <si>
    <r>
      <rPr>
        <b/>
        <sz val="11"/>
        <color indexed="8"/>
        <rFont val="Calibri"/>
        <family val="2"/>
      </rPr>
      <t xml:space="preserve">PEARS, GREEN OR RED COLOR - </t>
    </r>
    <r>
      <rPr>
        <sz val="11"/>
        <color indexed="8"/>
        <rFont val="Calibri"/>
        <family val="2"/>
      </rPr>
      <t>PREFFERABLE BOSC OR BARTLETT, FRESH, FIRM SKIN. PACKED 135 COUNT CASE.</t>
    </r>
  </si>
  <si>
    <r>
      <rPr>
        <b/>
        <sz val="11"/>
        <color indexed="8"/>
        <rFont val="Calibri"/>
        <family val="2"/>
      </rPr>
      <t xml:space="preserve">BROCCOLI, FLORETTES - </t>
    </r>
    <r>
      <rPr>
        <sz val="11"/>
        <color indexed="8"/>
        <rFont val="Calibri"/>
        <family val="2"/>
      </rPr>
      <t>NO PRESERVETIVES, FIRM, COMPACT CLUSTER, DARK GREEN IN COLOR, PACKED IN POLYBAGS  3 POUNDS- SEALLED TO PREVENT DISCOLORATION</t>
    </r>
  </si>
  <si>
    <r>
      <rPr>
        <b/>
        <sz val="11"/>
        <color indexed="8"/>
        <rFont val="Calibri"/>
        <family val="2"/>
      </rPr>
      <t>CELERY STICKS -</t>
    </r>
    <r>
      <rPr>
        <sz val="11"/>
        <color indexed="8"/>
        <rFont val="Calibri"/>
        <family val="2"/>
      </rPr>
      <t xml:space="preserve"> CUT FROM FRESH, CRISP PRODUCT, WITH STALKS LIGHT TO MEDIUM GREEN COLOR. NO WILTING OR DISCOLORATION. PACKED 5 LB BAG.</t>
    </r>
  </si>
  <si>
    <r>
      <rPr>
        <b/>
        <sz val="11"/>
        <color indexed="8"/>
        <rFont val="Calibri"/>
        <family val="2"/>
      </rPr>
      <t xml:space="preserve">LETTUCE, SHREDDED  ICEBERG - </t>
    </r>
    <r>
      <rPr>
        <sz val="11"/>
        <color indexed="8"/>
        <rFont val="Calibri"/>
        <family val="2"/>
      </rPr>
      <t>FRESH, NO DISCOLORATION, NO BROWNING OR DECAY. PACKED 5 LB Bag</t>
    </r>
  </si>
  <si>
    <r>
      <rPr>
        <b/>
        <sz val="11"/>
        <color indexed="8"/>
        <rFont val="Calibri"/>
        <family val="2"/>
      </rPr>
      <t>COLE SLAW MIX</t>
    </r>
    <r>
      <rPr>
        <sz val="11"/>
        <color indexed="8"/>
        <rFont val="Calibri"/>
        <family val="2"/>
      </rPr>
      <t>-CHOPPED CABBAGE/CARROTS. PACKED 5 POUND BAGS</t>
    </r>
  </si>
  <si>
    <r>
      <rPr>
        <b/>
        <sz val="11"/>
        <color indexed="8"/>
        <rFont val="Calibri"/>
        <family val="2"/>
      </rPr>
      <t>TOMATOES</t>
    </r>
    <r>
      <rPr>
        <sz val="11"/>
        <color indexed="8"/>
        <rFont val="Calibri"/>
        <family val="2"/>
      </rPr>
      <t xml:space="preserve"> -  LARGE SIZE, OVAL SHAPED WITH FIRM SHINY RED SKIN. NOT TOO RIPE, NO BLEMISHES OR LEAKES. STAGE 6 RED RIPENING. PACKED 5 POUNDS/CASE</t>
    </r>
  </si>
  <si>
    <r>
      <rPr>
        <b/>
        <sz val="11"/>
        <color indexed="8"/>
        <rFont val="Calibri"/>
        <family val="2"/>
      </rPr>
      <t>CHERRY TOMATOES</t>
    </r>
    <r>
      <rPr>
        <sz val="11"/>
        <color indexed="8"/>
        <rFont val="Calibri"/>
        <family val="2"/>
      </rPr>
      <t xml:space="preserve"> - SMALL MEDIUM SIZE, ROUND SHAPED WITH FIRM SHINY RED SKIN. NOT TOO RIPE, NO BLEMISHES OR LEAKES. STAGE 6 RED RIPENING. PACKED 12 PINTS/CASE</t>
    </r>
  </si>
  <si>
    <r>
      <rPr>
        <b/>
        <sz val="11"/>
        <color indexed="8"/>
        <rFont val="Calibri"/>
        <family val="2"/>
      </rPr>
      <t>KALE</t>
    </r>
    <r>
      <rPr>
        <sz val="11"/>
        <color indexed="8"/>
        <rFont val="Calibri"/>
        <family val="2"/>
      </rPr>
      <t xml:space="preserve"> - FRESH CURLY LEAVES, DARK GREEN IN COLOR. NO WILTED LEAVES, DISCOLORATION OR SPOTS. APPROXIMATE CASE PACK 24/6"-7" LEAF BUNCH.</t>
    </r>
  </si>
  <si>
    <r>
      <rPr>
        <b/>
        <sz val="11"/>
        <color indexed="8"/>
        <rFont val="Calibri"/>
        <family val="2"/>
      </rPr>
      <t>RED TIP LEAF LETTUCE</t>
    </r>
    <r>
      <rPr>
        <sz val="11"/>
        <color indexed="8"/>
        <rFont val="Calibri"/>
        <family val="2"/>
      </rPr>
      <t xml:space="preserve"> - FLAT LEAF, DARK GREEN IN COLOR WITH RED TIPS, TENDER, CRISP AND FRESH. NO BLEMISHES, DIRT OR DECAY. APPROXIMATELY PACKED 2.5 POUND BAG</t>
    </r>
  </si>
  <si>
    <r>
      <rPr>
        <b/>
        <sz val="11"/>
        <color indexed="8"/>
        <rFont val="Calibri"/>
        <family val="2"/>
      </rPr>
      <t xml:space="preserve">PEPPERS DARK GREEN IN COLOR - </t>
    </r>
    <r>
      <rPr>
        <sz val="11"/>
        <color indexed="8"/>
        <rFont val="Calibri"/>
        <family val="2"/>
      </rPr>
      <t>GLOSSY, NOT WILTED LIGHTWEIGHT FLIMSY OUTER SIDES, NO CUTS OR DECAY. PACKED 5 POUNDS.</t>
    </r>
  </si>
  <si>
    <r>
      <rPr>
        <b/>
        <sz val="11"/>
        <color indexed="8"/>
        <rFont val="Calibri"/>
        <family val="2"/>
      </rPr>
      <t xml:space="preserve">PEPPERS, RED IN COLOR - </t>
    </r>
    <r>
      <rPr>
        <sz val="11"/>
        <color indexed="8"/>
        <rFont val="Calibri"/>
        <family val="2"/>
      </rPr>
      <t>GLOSSY, NOT WILTED LIGHTWEIGHT FLIMSY OUTER SIDES, NO CUTS OR DECAY. PACKED 5 POUNDS.</t>
    </r>
  </si>
  <si>
    <r>
      <t xml:space="preserve">SPRING MIX - </t>
    </r>
    <r>
      <rPr>
        <sz val="11"/>
        <color indexed="8"/>
        <rFont val="Calibri"/>
        <family val="2"/>
      </rPr>
      <t>3 LB BAGS. MIXED GREENS, TRIPLE WASHED AND UNIFORMLY CUT. PACKED 4/3 LB CASE</t>
    </r>
  </si>
  <si>
    <r>
      <rPr>
        <b/>
        <sz val="11"/>
        <rFont val="Calibri"/>
        <family val="2"/>
      </rPr>
      <t>SWEET POTATOES STICKS</t>
    </r>
    <r>
      <rPr>
        <sz val="11"/>
        <rFont val="Calibri"/>
        <family val="2"/>
      </rPr>
      <t>, - CUT FROM FRESH, FIRM SKIN, BRIGHT ORANGE, NO DISCOLORATION. PACKED 100/2OZ CASE, MUST BE PACKED 1/2 CUP PORTIONS, WHOLE STICKS, NO CHIPS OR PIECES.</t>
    </r>
  </si>
  <si>
    <r>
      <t xml:space="preserve">CELERY STICKS SNACK - </t>
    </r>
    <r>
      <rPr>
        <sz val="11"/>
        <color indexed="8"/>
        <rFont val="Calibri"/>
        <family val="2"/>
      </rPr>
      <t>CS (50-1/2 CUP PKG)  CUT FROM FRESH, CRISP PRODUCT, WITH STALKS LIGHT TO MEDIUM GREEN COLOR. NO WILTING OR DISCOLORATION.</t>
    </r>
  </si>
  <si>
    <r>
      <t xml:space="preserve">ORANGE CHILLED SLICES SNACK - </t>
    </r>
    <r>
      <rPr>
        <sz val="11"/>
        <color indexed="8"/>
        <rFont val="Calibri"/>
        <family val="2"/>
      </rPr>
      <t>CS NO DISCOLORATION OR BRUISES. INDIVIDUALY PACKED (50/4.7 OZ CO)</t>
    </r>
  </si>
  <si>
    <r>
      <rPr>
        <b/>
        <sz val="11"/>
        <color indexed="8"/>
        <rFont val="Calibri"/>
        <family val="2"/>
      </rPr>
      <t>HONEYDEW MELON CHUNKS</t>
    </r>
    <r>
      <rPr>
        <sz val="11"/>
        <color indexed="8"/>
        <rFont val="Calibri"/>
        <family val="2"/>
      </rPr>
      <t xml:space="preserve"> - INDIVIDUAL PACKED, FREE FROM DECACY, TO MEET 1/2 CUP SERVING PER THE CHILD NUTRITION GUIDELINES.CS (50-1/2 CUP PKG)</t>
    </r>
  </si>
  <si>
    <r>
      <rPr>
        <b/>
        <sz val="11"/>
        <color indexed="8"/>
        <rFont val="Calibri"/>
        <family val="2"/>
      </rPr>
      <t>MANGO CHUNKS</t>
    </r>
    <r>
      <rPr>
        <sz val="11"/>
        <color indexed="8"/>
        <rFont val="Calibri"/>
        <family val="2"/>
      </rPr>
      <t xml:space="preserve"> - INDIVIDUAL PACKED, FREE FROM DECACY, TO MEET 1/2 CUP SERVING PER THE CHILD NUTRITION GUIDELINES.CS (50-1/2 CUP PKG)</t>
    </r>
  </si>
  <si>
    <r>
      <rPr>
        <b/>
        <sz val="11"/>
        <color indexed="8"/>
        <rFont val="Calibri"/>
        <family val="2"/>
      </rPr>
      <t>CANTALOUPE CHUNKS</t>
    </r>
    <r>
      <rPr>
        <sz val="11"/>
        <color indexed="8"/>
        <rFont val="Calibri"/>
        <family val="2"/>
      </rPr>
      <t xml:space="preserve"> - INDIVIDUAL PACKED, FREE FROM DECACY, TO MEET 1/2 CUP SERVING PER THE CHILD NUTRITION GUIDELINES.CS (50-1/2 CUP PKG)</t>
    </r>
  </si>
  <si>
    <r>
      <t>FIGS</t>
    </r>
    <r>
      <rPr>
        <sz val="11"/>
        <color indexed="8"/>
        <rFont val="Calibri"/>
        <family val="2"/>
      </rPr>
      <t xml:space="preserve"> - CS (50-1/2 CUP PKG)  FIRM, NO DECAY, WELL FORMED WITH GOOD COLOR.</t>
    </r>
  </si>
  <si>
    <r>
      <t>PINEAPPLE CHILLED PUSH UP</t>
    </r>
    <r>
      <rPr>
        <sz val="11"/>
        <color indexed="8"/>
        <rFont val="Calibri"/>
        <family val="2"/>
      </rPr>
      <t xml:space="preserve"> - INDIVIDUALLY WRAPPED, FRESH, CHILLED PINEAPPLE SPEAR TO MEET 1/2 CUP SERVING PER THE CHILD NUTRITION GUIDELINES CS (50-2.7 OZ PKG)</t>
    </r>
  </si>
  <si>
    <r>
      <t>STARFRUIT</t>
    </r>
    <r>
      <rPr>
        <sz val="11"/>
        <color indexed="8"/>
        <rFont val="Calibri"/>
        <family val="2"/>
      </rPr>
      <t xml:space="preserve"> -  FIRM, NO DECAY, WELL FORMED WITH GOOD COLOR. APPROXIMATELY 96 COUNT CASE/20#</t>
    </r>
  </si>
  <si>
    <r>
      <rPr>
        <b/>
        <sz val="11"/>
        <color indexed="8"/>
        <rFont val="Calibri"/>
        <family val="2"/>
      </rPr>
      <t>BROCCOLI FLORETTES</t>
    </r>
    <r>
      <rPr>
        <sz val="11"/>
        <color indexed="8"/>
        <rFont val="Calibri"/>
        <family val="2"/>
      </rPr>
      <t xml:space="preserve"> - CS (50-1/2 CUP PKG) NO PRESERVETIVES, FIRM, DARK GREEN IN COLOR.</t>
    </r>
  </si>
  <si>
    <r>
      <t>KIWIFRUIT</t>
    </r>
    <r>
      <rPr>
        <sz val="11"/>
        <color indexed="8"/>
        <rFont val="Calibri"/>
        <family val="2"/>
      </rPr>
      <t xml:space="preserve"> -  FIRM, NO DECAY, WELL FORMED WITH GOOD COLOR. APPROXIMATELY 27 COUNT CASE</t>
    </r>
  </si>
  <si>
    <r>
      <rPr>
        <b/>
        <sz val="11"/>
        <color indexed="8"/>
        <rFont val="Calibri"/>
        <family val="2"/>
      </rPr>
      <t>VEG CARROT SNACK</t>
    </r>
    <r>
      <rPr>
        <sz val="11"/>
        <color indexed="8"/>
        <rFont val="Calibri"/>
        <family val="2"/>
      </rPr>
      <t xml:space="preserve"> - CS (100/2 OZ PKG) BABY WHOLE, FIRM, CRISP.  FRESH, BRIGHT ORANGE COLOR. FREE FROM DECACY, NO PRESERVATIVES.</t>
    </r>
  </si>
  <si>
    <r>
      <t xml:space="preserve">SALAD MIX BLEND – </t>
    </r>
    <r>
      <rPr>
        <sz val="11"/>
        <color indexed="8"/>
        <rFont val="Calibri"/>
        <family val="2"/>
      </rPr>
      <t>5# BAGS, PACKED VACCUM SEALED. MIX TO CONSIST OF A MINIMUM OF 60% GREEN ROMAINE LETTUCE, WITH THE REMAINING 40% TO CONSIST OF A MIXTURE OF PRODUCTS LIKE: RADICCHIO, GREEN LEAF LETTUCE, ICEBURG LETTUCE, ARUGULA, ETC. NO SIGNS OF WILT, DISCOLORATION OR BROWN SPOTS, OR DECAY WILL BE ACCEPTABLE.</t>
    </r>
  </si>
  <si>
    <r>
      <rPr>
        <b/>
        <sz val="11"/>
        <color indexed="8"/>
        <rFont val="Calibri"/>
        <family val="2"/>
      </rPr>
      <t xml:space="preserve">POTATOES BAKING - </t>
    </r>
    <r>
      <rPr>
        <sz val="11"/>
        <color indexed="8"/>
        <rFont val="Calibri"/>
        <family val="2"/>
      </rPr>
      <t>FRESH. PACKED 120 COUNT.  FREE FROM LARGE AMOUNTS OF DIRT.  NO EYES PRESENT OR SHRIVELED OR SOFT POTATOES IN THE PACK.</t>
    </r>
  </si>
  <si>
    <r>
      <rPr>
        <b/>
        <sz val="11"/>
        <color indexed="8"/>
        <rFont val="Calibri"/>
        <family val="2"/>
      </rPr>
      <t xml:space="preserve">CUCUMBERS, FRESH, SLICED - </t>
    </r>
    <r>
      <rPr>
        <sz val="11"/>
        <color indexed="8"/>
        <rFont val="Calibri"/>
        <family val="2"/>
      </rPr>
      <t xml:space="preserve">1/8" MAXIMUM SIZE.  TO BE PACKED TO U.S. FANCY GRADE STANDARD:  MEDIUM SIZE, SHINY OR WAXY SURFACE, GREEN IN COLOR.  PACKED WASHED IN A VACUUM SEALED BAG OR 5 LB RESEALABLE IN ORIGINAL CONTAINER.  </t>
    </r>
  </si>
  <si>
    <r>
      <rPr>
        <b/>
        <sz val="11"/>
        <color indexed="8"/>
        <rFont val="Calibri"/>
        <family val="2"/>
      </rPr>
      <t>ZUCCHINI, FRESH</t>
    </r>
    <r>
      <rPr>
        <sz val="11"/>
        <color indexed="8"/>
        <rFont val="Calibri"/>
        <family val="2"/>
      </rPr>
      <t xml:space="preserve"> 1/4" SLICED:  TO BE PACKED TO U.S. NO. 1 GRADE STANDARD.  ZUCCHINI SHOULD HAVE DARK GREEN AND SHINY RINDS, WHITE FLESH AND SEEDS.  PACKED WASHED IN A VACUUM SEALED BAG OR 5# RESEALABLE ORIGINAL CONTAINER.  </t>
    </r>
  </si>
  <si>
    <r>
      <rPr>
        <b/>
        <sz val="11"/>
        <color indexed="8"/>
        <rFont val="Calibri"/>
        <family val="2"/>
      </rPr>
      <t>TOMATOES SLICED</t>
    </r>
    <r>
      <rPr>
        <sz val="11"/>
        <color indexed="8"/>
        <rFont val="Calibri"/>
        <family val="2"/>
      </rPr>
      <t xml:space="preserve"> -  FIRM SHINY RED SKIN AND FLESH. NOT TOO RIPE, NO BLEMISHES OR LEAKES. NO HARD ENDS, STEMS, OR CAPS PRESENT. STAGE 6 RED RIPENING. PACKED 5# CONTAINERS SEALED WITH FILM IN RESEALABLE ORIGINAL CONTAINER.</t>
    </r>
  </si>
  <si>
    <r>
      <rPr>
        <b/>
        <sz val="11"/>
        <color indexed="8"/>
        <rFont val="Calibri"/>
        <family val="2"/>
      </rPr>
      <t>TOMATOES DICED</t>
    </r>
    <r>
      <rPr>
        <sz val="11"/>
        <color indexed="8"/>
        <rFont val="Calibri"/>
        <family val="2"/>
      </rPr>
      <t xml:space="preserve"> -  FIRM SHINY RED SKIN AND FLESH. NOT TOO RIPE, NO BLEMISHES OR LEAKES. NO HARD ENDS, STEMS, OR CAPS PRESENT. STAGE 6 RED RIPENING. PACKED 5# CONTAINERS SEALED WITH FILM IN RESEALABLE ORIGINAL CONTAINER.</t>
    </r>
  </si>
  <si>
    <r>
      <rPr>
        <b/>
        <sz val="11"/>
        <color indexed="8"/>
        <rFont val="Calibri"/>
        <family val="2"/>
      </rPr>
      <t>SQUASH, FRESH, SOFT SHELL, 1/4" SLICED</t>
    </r>
    <r>
      <rPr>
        <sz val="11"/>
        <color indexed="8"/>
        <rFont val="Calibri"/>
        <family val="2"/>
      </rPr>
      <t xml:space="preserve"> - YELLOW COLOR, TO BE PACKED TO U.S. NO. 1 GRADE STANDARD.  SQUASH SHOULD HAE A CREAMY YELLOW RIND, WHITE FLESH AND SEEDS.  PACKED WASHED IN A VACUUM SEALED BAG OR 5# RESEALABLE ORIGINAL CONTAINER.  </t>
    </r>
  </si>
  <si>
    <r>
      <rPr>
        <b/>
        <sz val="11"/>
        <color indexed="8"/>
        <rFont val="Calibri"/>
        <family val="2"/>
      </rPr>
      <t>CUCUMBERS</t>
    </r>
    <r>
      <rPr>
        <sz val="11"/>
        <color indexed="8"/>
        <rFont val="Calibri"/>
        <family val="2"/>
      </rPr>
      <t>, GOOD GREEN COLOR, WELL SHAPED, FRESH, FIRM SKIN, NOT SPONGY OR YELLOWISH. PACKED 5 POUND BAGS, OR 5 -10 COUNT.</t>
    </r>
  </si>
  <si>
    <r>
      <rPr>
        <b/>
        <sz val="11"/>
        <color indexed="8"/>
        <rFont val="Calibri"/>
        <family val="2"/>
      </rPr>
      <t xml:space="preserve">Peaches </t>
    </r>
    <r>
      <rPr>
        <sz val="11"/>
        <color indexed="8"/>
        <rFont val="Calibri"/>
        <family val="2"/>
      </rPr>
      <t>- Nice firm, fresh creamy or yellowish color. No bruised or soft skin.  Approximately 96 count case.</t>
    </r>
  </si>
  <si>
    <r>
      <rPr>
        <b/>
        <sz val="11"/>
        <color indexed="8"/>
        <rFont val="Calibri"/>
        <family val="2"/>
      </rPr>
      <t>Plums</t>
    </r>
    <r>
      <rPr>
        <sz val="11"/>
        <color indexed="8"/>
        <rFont val="Calibri"/>
        <family val="2"/>
      </rPr>
      <t xml:space="preserve"> - Good bright seasonal plum color (blue/ purple) Firm, plump, fresh skin. Ripe ready to eat. No spots, leaks or discoloration. Approximately 150-175 count per case.</t>
    </r>
  </si>
  <si>
    <r>
      <rPr>
        <b/>
        <sz val="11"/>
        <color indexed="8"/>
        <rFont val="Calibri"/>
        <family val="2"/>
      </rPr>
      <t xml:space="preserve">Nectarines - </t>
    </r>
    <r>
      <rPr>
        <sz val="11"/>
        <color indexed="8"/>
        <rFont val="Calibri"/>
        <family val="2"/>
      </rPr>
      <t>Nice firm skin, bright rich orange-yellow/red and plump. No bruises, shrivelled skin or rot. Ripe ready to eat. Approximately 96 count per case.</t>
    </r>
  </si>
  <si>
    <t>Vendor Name</t>
  </si>
  <si>
    <t xml:space="preserve">Bid Manager </t>
  </si>
  <si>
    <t>Email Address</t>
  </si>
  <si>
    <t>Telephone Number</t>
  </si>
  <si>
    <t>McCartney Produce Co.</t>
  </si>
  <si>
    <t>Kim Crouch</t>
  </si>
  <si>
    <t>kcrouch@mccartneyproduce.com</t>
  </si>
  <si>
    <t>800-231-9574</t>
  </si>
  <si>
    <t>R. Randolph</t>
  </si>
  <si>
    <t>rrandolph@mccartneyproduce.com</t>
  </si>
  <si>
    <t>M. Palazola Produce Co.</t>
  </si>
  <si>
    <t>Jesse Conrad</t>
  </si>
  <si>
    <t>jesse.conrad@mpalazola.com</t>
  </si>
  <si>
    <t>901-452-9797</t>
  </si>
  <si>
    <t>local</t>
  </si>
  <si>
    <r>
      <t xml:space="preserve">PEACHES - </t>
    </r>
    <r>
      <rPr>
        <sz val="11"/>
        <color indexed="8"/>
        <rFont val="Calibri"/>
        <family val="2"/>
      </rPr>
      <t xml:space="preserve">NICE FIRM FRESH CREAMY, OR YELLOWISH COLOR.  NO BRUISED OR SOFT SKIN.  APPROXIMATELY 96 COUNT CASE.  </t>
    </r>
  </si>
  <si>
    <r>
      <t xml:space="preserve">PLUMS - </t>
    </r>
    <r>
      <rPr>
        <sz val="11"/>
        <color indexed="8"/>
        <rFont val="Calibri"/>
        <family val="2"/>
      </rPr>
      <t>RED, BLACK, PURPLE FRESH-LOOKING COLOR. PLUMP, NO BRUISING, WELL-ROUNDED, NO BRUISES. APPROX. 2" IN DIAMETER. INDICATE PACK SIZE.</t>
    </r>
  </si>
  <si>
    <r>
      <t xml:space="preserve">NECTARINES - </t>
    </r>
    <r>
      <rPr>
        <sz val="11"/>
        <color indexed="8"/>
        <rFont val="Calibri"/>
        <family val="2"/>
      </rPr>
      <t>NICE FIRM, FRESH CREAMY OR YELLOWISH COLOR. NO BRUISED OR SOFT SKIN.  APPROXIMATELY 96 COUNT CASE</t>
    </r>
    <r>
      <rPr>
        <b/>
        <sz val="11"/>
        <color indexed="8"/>
        <rFont val="Calibri"/>
        <family val="2"/>
      </rPr>
      <t>.</t>
    </r>
  </si>
  <si>
    <r>
      <t xml:space="preserve">GRAPE/CHERRY TOMATO SNACK - </t>
    </r>
    <r>
      <rPr>
        <sz val="11"/>
        <color indexed="8"/>
        <rFont val="Calibri"/>
        <family val="2"/>
      </rPr>
      <t>CS (50 - 1/2 CUP PKG) GRAPE AND/OR CHERRY TOMATOES WITH BRIGHT TO DARK RED COLORING WITH NATURAL SHINE, FIRM, SMOOTH SKIN. FREE FROM DECAY AND DISCOLORATION.</t>
    </r>
  </si>
  <si>
    <r>
      <t xml:space="preserve">CUCUMBER COINS AND GRAPE TOMATOES, SNACK - </t>
    </r>
    <r>
      <rPr>
        <sz val="11"/>
        <color indexed="8"/>
        <rFont val="Calibri"/>
        <family val="2"/>
      </rPr>
      <t>CS (50-1/2 CUP PKG). FRESH PREPACKAGED 1/2 CUP PORTION.</t>
    </r>
  </si>
  <si>
    <r>
      <rPr>
        <b/>
        <sz val="11"/>
        <color rgb="FF000000"/>
        <rFont val="Calibri"/>
        <family val="2"/>
        <scheme val="minor"/>
      </rPr>
      <t>RED RASPBERRIES</t>
    </r>
    <r>
      <rPr>
        <sz val="11"/>
        <color rgb="FF000000"/>
        <rFont val="Calibri"/>
        <family val="2"/>
        <scheme val="minor"/>
      </rPr>
      <t xml:space="preserve"> - TO BE RIPE AND BRIGHT RED TO REDDISH PURPLE IN COLOR. TO BE FREE FROM DECAY AND BLEMISHES. PACKED IN 5 LB CASES. PLEASE SPECIFY IF PACK IS DIFFERENT.</t>
    </r>
  </si>
  <si>
    <r>
      <rPr>
        <b/>
        <sz val="11"/>
        <color indexed="8"/>
        <rFont val="Calibri"/>
        <family val="2"/>
      </rPr>
      <t xml:space="preserve">BROCCOLI, FLORETTES - </t>
    </r>
    <r>
      <rPr>
        <sz val="11"/>
        <color indexed="8"/>
        <rFont val="Calibri"/>
        <family val="2"/>
      </rPr>
      <t>NO PRESERVETIVES, FIRM, COMPACT CLUSTER, DARK GREEN IN COLOR, PACKED IN POLYBAGS  3 POUNDS- SEALED TO PREVENT DISCOLORATION</t>
    </r>
  </si>
  <si>
    <r>
      <rPr>
        <b/>
        <sz val="11"/>
        <color indexed="8"/>
        <rFont val="Calibri"/>
        <family val="2"/>
      </rPr>
      <t xml:space="preserve">SHREDDED CARROTS </t>
    </r>
    <r>
      <rPr>
        <sz val="11"/>
        <color indexed="8"/>
        <rFont val="Calibri"/>
        <family val="2"/>
      </rPr>
      <t>-  FROM FRESH VEGETABLE WITH NO DISCOLORATION OR BLEMISHES.  PACKED 5 LB BAG.</t>
    </r>
  </si>
  <si>
    <t xml:space="preserve">Description                                                                    (DELIVERIES START 08/02/18 THRU 11/2/18)                                                    * Fall Break Oct 8-12; No Delivery this week                                                 </t>
  </si>
  <si>
    <r>
      <rPr>
        <b/>
        <sz val="11"/>
        <color rgb="FF000000"/>
        <rFont val="Calibri"/>
        <family val="2"/>
      </rPr>
      <t xml:space="preserve">CABBAGE, GREEN </t>
    </r>
    <r>
      <rPr>
        <sz val="11"/>
        <color rgb="FF000000"/>
        <rFont val="Calibri"/>
        <family val="2"/>
      </rPr>
      <t>- WELL TRIMMED SMOOTH LEAVES GOOD GREEN COLOR, FRESH. NO BLEMISHES OR WILTING. LARGE CHOP, CLEAN AND CORED. PACK IN APPROXIMATELY 5 LB BAGS.</t>
    </r>
  </si>
  <si>
    <t>Grand Totals</t>
  </si>
  <si>
    <t>Notes</t>
  </si>
  <si>
    <t xml:space="preserve"> </t>
  </si>
  <si>
    <t>McCartney</t>
  </si>
  <si>
    <t>Net 30</t>
  </si>
  <si>
    <t>Honeybear</t>
  </si>
  <si>
    <t>125-138 ct</t>
  </si>
  <si>
    <t>Dole</t>
  </si>
  <si>
    <t>40#</t>
  </si>
  <si>
    <t>12 ct</t>
  </si>
  <si>
    <t>Produce Aliiance/Bee Sweet</t>
  </si>
  <si>
    <t>Lange</t>
  </si>
  <si>
    <t>25#</t>
  </si>
  <si>
    <t>Sage/Chelan</t>
  </si>
  <si>
    <t>44#   110-135 ct</t>
  </si>
  <si>
    <t>Moonlight</t>
  </si>
  <si>
    <t>28 # approx 96 ct</t>
  </si>
  <si>
    <t>Crown</t>
  </si>
  <si>
    <t>25# approx 96 ct</t>
  </si>
  <si>
    <t>Taylor Farms</t>
  </si>
  <si>
    <t>3#</t>
  </si>
  <si>
    <t>Bolthouse</t>
  </si>
  <si>
    <t>100/2 oz</t>
  </si>
  <si>
    <t>5#</t>
  </si>
  <si>
    <t>Duda</t>
  </si>
  <si>
    <t>50-1/2 cup</t>
  </si>
  <si>
    <t>Southern Valley</t>
  </si>
  <si>
    <t>12/6 oz        4.8#</t>
  </si>
  <si>
    <t>Flavor First</t>
  </si>
  <si>
    <t>12 pints</t>
  </si>
  <si>
    <t>Borzynski</t>
  </si>
  <si>
    <t>24 ct</t>
  </si>
  <si>
    <t>5-1/2 cup</t>
  </si>
  <si>
    <t>2.5#  4 ct</t>
  </si>
  <si>
    <t>5# CHOPPED</t>
  </si>
  <si>
    <t>M. PALAZOLA PRODUCE</t>
  </si>
  <si>
    <t>NET 14 DAYS</t>
  </si>
  <si>
    <t>CHELAN FRESH</t>
  </si>
  <si>
    <t>0051380</t>
  </si>
  <si>
    <t>125-138 COUNT                  40 POUNDS</t>
  </si>
  <si>
    <t>0013380</t>
  </si>
  <si>
    <t>CHIQUITA</t>
  </si>
  <si>
    <t>0120400</t>
  </si>
  <si>
    <t>125-130 COUNT                  40 POUNDS</t>
  </si>
  <si>
    <t>SUNKIST</t>
  </si>
  <si>
    <t>0181650</t>
  </si>
  <si>
    <t>12 COUNT</t>
  </si>
  <si>
    <t>0201380</t>
  </si>
  <si>
    <t>3 EAGLES</t>
  </si>
  <si>
    <t>0271100</t>
  </si>
  <si>
    <t>96 COUNT</t>
  </si>
  <si>
    <t>0270100</t>
  </si>
  <si>
    <t>TAYLOR FARMS</t>
  </si>
  <si>
    <t>3 # BAG</t>
  </si>
  <si>
    <t>GRIMMWAY FARMS</t>
  </si>
  <si>
    <t>0321450</t>
  </si>
  <si>
    <t>100/2OZ PACK</t>
  </si>
  <si>
    <t>5 # BAG</t>
  </si>
  <si>
    <t>PROFFER FARMS</t>
  </si>
  <si>
    <t>5# BAG</t>
  </si>
  <si>
    <t>50 1/2 CUP</t>
  </si>
  <si>
    <t>0600100</t>
  </si>
  <si>
    <t>PALMER FARMS</t>
  </si>
  <si>
    <t>0601100</t>
  </si>
  <si>
    <t>0543240</t>
  </si>
  <si>
    <t>LIPMAN</t>
  </si>
  <si>
    <t>0750560</t>
  </si>
  <si>
    <t>0780100</t>
  </si>
  <si>
    <t>12 PINT CASE</t>
  </si>
  <si>
    <t>BUURMA</t>
  </si>
  <si>
    <t>0850100</t>
  </si>
  <si>
    <t>24 COUNT CASE</t>
  </si>
  <si>
    <t>0046250</t>
  </si>
  <si>
    <t>0780450</t>
  </si>
  <si>
    <t>LIMECO</t>
  </si>
  <si>
    <t>0302000</t>
  </si>
  <si>
    <t>IPPOLITO</t>
  </si>
  <si>
    <t>080250</t>
  </si>
  <si>
    <t>2.5 # BAG</t>
  </si>
  <si>
    <t>0360100</t>
  </si>
  <si>
    <t>CABBAGE INC</t>
  </si>
  <si>
    <t>0310100</t>
  </si>
  <si>
    <t>DRISCOLL</t>
  </si>
  <si>
    <t>0160100</t>
  </si>
  <si>
    <t>12 - 1/2 PINT CASE                      5# PACK</t>
  </si>
  <si>
    <t>0281350</t>
  </si>
  <si>
    <t>135 COUNT</t>
  </si>
  <si>
    <t>0290100</t>
  </si>
  <si>
    <t>M. PALAZOLA  TOTALS</t>
  </si>
  <si>
    <t>MCCARTNEY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</si>
</sst>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00"/>
    <numFmt numFmtId="165" formatCode="&quot;$&quot;#,##0.00"/>
  </numFmts>
  <fonts count="32" x14ac:knownFonts="1">
    <font>
      <sz val="10"/>
      <color rgb="FF00000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sz val="14"/>
      <color rgb="FF000000"/>
      <name val="Arial"/>
      <family val="2"/>
    </font>
    <font>
      <sz val="14"/>
      <color rgb="FF000000"/>
      <name val="Calibri"/>
      <family val="2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</font>
    <font>
      <b/>
      <sz val="14"/>
      <color rgb="FFFF0000"/>
      <name val="Calibri"/>
      <family val="2"/>
      <scheme val="minor"/>
    </font>
    <font>
      <sz val="12"/>
      <color rgb="FF000000"/>
      <name val="Arial"/>
      <family val="2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6"/>
      <color theme="1"/>
      <name val="Garamond"/>
      <family val="1"/>
    </font>
    <font>
      <b/>
      <sz val="10"/>
      <color rgb="FFFF0000"/>
      <name val="Arial"/>
      <family val="2"/>
    </font>
    <font>
      <b/>
      <sz val="12"/>
      <color rgb="FFFF0000"/>
      <name val="Calibri"/>
      <family val="2"/>
    </font>
    <font>
      <b/>
      <sz val="11"/>
      <color rgb="FF000000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sz val="30"/>
      <color rgb="FF000000"/>
      <name val="Wide Lati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/>
  </cellStyleXfs>
  <cellXfs count="103">
    <xf numFmtId="0" fontId="0" fillId="0" borderId="0" xfId="0" applyAlignment="1">
      <alignment wrapText="1"/>
    </xf>
    <xf numFmtId="0" fontId="10" fillId="0" borderId="0" xfId="0" applyFont="1" applyAlignment="1">
      <alignment wrapText="1"/>
    </xf>
    <xf numFmtId="0" fontId="11" fillId="0" borderId="0" xfId="0" applyFont="1"/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 applyProtection="1">
      <alignment horizontal="center" vertical="center" wrapText="1"/>
    </xf>
    <xf numFmtId="0" fontId="15" fillId="3" borderId="1" xfId="0" applyFont="1" applyFill="1" applyBorder="1" applyAlignment="1" applyProtection="1">
      <alignment horizontal="center" vertical="center" wrapText="1"/>
    </xf>
    <xf numFmtId="0" fontId="16" fillId="3" borderId="1" xfId="0" applyFont="1" applyFill="1" applyBorder="1" applyAlignment="1" applyProtection="1">
      <alignment horizontal="center" vertical="center" wrapText="1"/>
    </xf>
    <xf numFmtId="0" fontId="17" fillId="3" borderId="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  <protection locked="0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1" fontId="18" fillId="0" borderId="1" xfId="0" applyNumberFormat="1" applyFont="1" applyBorder="1" applyAlignment="1" applyProtection="1">
      <alignment horizontal="center" vertical="center"/>
    </xf>
    <xf numFmtId="0" fontId="13" fillId="3" borderId="2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/>
    </xf>
    <xf numFmtId="0" fontId="11" fillId="2" borderId="1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20" fillId="0" borderId="0" xfId="0" applyFont="1" applyAlignment="1" applyProtection="1">
      <alignment wrapText="1"/>
    </xf>
    <xf numFmtId="0" fontId="21" fillId="2" borderId="1" xfId="0" applyFont="1" applyFill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center" vertical="center"/>
    </xf>
    <xf numFmtId="0" fontId="1" fillId="0" borderId="1" xfId="3" applyFont="1" applyFill="1" applyBorder="1" applyAlignment="1" applyProtection="1">
      <alignment horizontal="left" vertical="top" wrapText="1"/>
    </xf>
    <xf numFmtId="0" fontId="23" fillId="0" borderId="1" xfId="0" applyFont="1" applyBorder="1" applyAlignment="1" applyProtection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 applyProtection="1">
      <alignment horizontal="center" vertical="center"/>
    </xf>
    <xf numFmtId="0" fontId="3" fillId="2" borderId="1" xfId="3" applyFont="1" applyFill="1" applyBorder="1" applyAlignment="1" applyProtection="1">
      <alignment horizontal="left" vertical="top" wrapText="1"/>
    </xf>
    <xf numFmtId="0" fontId="13" fillId="0" borderId="1" xfId="0" applyFont="1" applyBorder="1" applyAlignment="1" applyProtection="1">
      <alignment horizontal="left" vertical="top" wrapText="1"/>
    </xf>
    <xf numFmtId="0" fontId="22" fillId="0" borderId="1" xfId="0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left" vertical="top" wrapText="1"/>
    </xf>
    <xf numFmtId="0" fontId="4" fillId="0" borderId="1" xfId="3" applyFont="1" applyBorder="1" applyAlignment="1" applyProtection="1">
      <alignment horizontal="left" vertical="top" wrapText="1"/>
    </xf>
    <xf numFmtId="0" fontId="9" fillId="0" borderId="1" xfId="3" applyFont="1" applyFill="1" applyBorder="1" applyAlignment="1" applyProtection="1">
      <alignment horizontal="left" vertical="top" wrapText="1"/>
    </xf>
    <xf numFmtId="0" fontId="1" fillId="0" borderId="1" xfId="3" applyFont="1" applyBorder="1" applyAlignment="1" applyProtection="1">
      <alignment horizontal="left" vertical="top" wrapText="1"/>
    </xf>
    <xf numFmtId="0" fontId="13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vertical="top" wrapText="1"/>
    </xf>
    <xf numFmtId="0" fontId="23" fillId="2" borderId="1" xfId="0" applyFont="1" applyFill="1" applyBorder="1" applyAlignment="1">
      <alignment horizontal="left" vertical="top" wrapText="1"/>
    </xf>
    <xf numFmtId="0" fontId="24" fillId="0" borderId="1" xfId="0" applyFont="1" applyBorder="1" applyAlignment="1" applyProtection="1">
      <alignment horizontal="left" vertical="top" wrapText="1"/>
    </xf>
    <xf numFmtId="0" fontId="2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8" fillId="0" borderId="1" xfId="2" applyBorder="1" applyAlignment="1">
      <alignment horizontal="center" vertical="center" wrapText="1"/>
    </xf>
    <xf numFmtId="0" fontId="18" fillId="4" borderId="1" xfId="0" applyFont="1" applyFill="1" applyBorder="1" applyAlignment="1" applyProtection="1">
      <alignment horizontal="center" vertical="center"/>
    </xf>
    <xf numFmtId="0" fontId="11" fillId="4" borderId="1" xfId="0" applyFont="1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 wrapText="1"/>
      <protection locked="0"/>
    </xf>
    <xf numFmtId="10" fontId="0" fillId="4" borderId="1" xfId="0" applyNumberForma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>
      <alignment horizontal="center" vertical="center"/>
    </xf>
    <xf numFmtId="0" fontId="27" fillId="5" borderId="1" xfId="0" applyFont="1" applyFill="1" applyBorder="1" applyAlignment="1" applyProtection="1">
      <alignment horizontal="center" vertical="center" wrapText="1"/>
    </xf>
    <xf numFmtId="0" fontId="23" fillId="4" borderId="1" xfId="0" applyFont="1" applyFill="1" applyBorder="1" applyAlignment="1">
      <alignment horizontal="left" vertical="top" wrapText="1"/>
    </xf>
    <xf numFmtId="0" fontId="15" fillId="3" borderId="7" xfId="0" applyFont="1" applyFill="1" applyBorder="1" applyAlignment="1" applyProtection="1">
      <alignment horizontal="center" vertical="center" wrapText="1"/>
    </xf>
    <xf numFmtId="0" fontId="15" fillId="3" borderId="6" xfId="0" applyFont="1" applyFill="1" applyBorder="1" applyAlignment="1" applyProtection="1">
      <alignment horizontal="center" vertical="center" wrapText="1"/>
    </xf>
    <xf numFmtId="0" fontId="12" fillId="6" borderId="1" xfId="0" applyFont="1" applyFill="1" applyBorder="1" applyAlignment="1" applyProtection="1">
      <alignment horizontal="center" vertical="center" wrapText="1"/>
    </xf>
    <xf numFmtId="165" fontId="29" fillId="6" borderId="1" xfId="0" applyNumberFormat="1" applyFont="1" applyFill="1" applyBorder="1" applyAlignment="1" applyProtection="1">
      <alignment horizontal="center" vertical="center" wrapText="1"/>
    </xf>
    <xf numFmtId="165" fontId="30" fillId="6" borderId="1" xfId="0" applyNumberFormat="1" applyFont="1" applyFill="1" applyBorder="1" applyAlignment="1" applyProtection="1">
      <alignment horizontal="center" vertical="center" wrapText="1"/>
    </xf>
    <xf numFmtId="0" fontId="0" fillId="6" borderId="1" xfId="0" applyFill="1" applyBorder="1" applyAlignment="1" applyProtection="1">
      <alignment wrapText="1"/>
    </xf>
    <xf numFmtId="0" fontId="11" fillId="2" borderId="5" xfId="0" applyFont="1" applyFill="1" applyBorder="1" applyAlignment="1" applyProtection="1">
      <alignment horizontal="center" vertical="center"/>
    </xf>
    <xf numFmtId="0" fontId="18" fillId="2" borderId="1" xfId="0" applyFont="1" applyFill="1" applyBorder="1" applyAlignment="1" applyProtection="1">
      <alignment horizontal="center" vertical="center"/>
    </xf>
    <xf numFmtId="0" fontId="23" fillId="2" borderId="1" xfId="0" applyFont="1" applyFill="1" applyBorder="1" applyAlignment="1" applyProtection="1">
      <alignment horizontal="left" vertical="top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quotePrefix="1" applyFill="1" applyBorder="1" applyAlignment="1" applyProtection="1">
      <alignment horizontal="center" vertical="center" wrapText="1"/>
      <protection locked="0"/>
    </xf>
    <xf numFmtId="10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12" fillId="2" borderId="1" xfId="0" applyNumberFormat="1" applyFont="1" applyFill="1" applyBorder="1" applyAlignment="1" applyProtection="1">
      <alignment horizontal="center" vertical="center" wrapText="1"/>
    </xf>
    <xf numFmtId="8" fontId="26" fillId="2" borderId="1" xfId="1" applyNumberFormat="1" applyFont="1" applyFill="1" applyBorder="1" applyAlignment="1" applyProtection="1">
      <alignment horizontal="center" vertical="center" wrapText="1"/>
    </xf>
    <xf numFmtId="165" fontId="2" fillId="2" borderId="1" xfId="1" applyNumberFormat="1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wrapText="1"/>
    </xf>
    <xf numFmtId="0" fontId="4" fillId="2" borderId="1" xfId="0" applyFont="1" applyFill="1" applyBorder="1" applyAlignment="1">
      <alignment horizontal="left" vertical="top" wrapText="1"/>
    </xf>
    <xf numFmtId="0" fontId="22" fillId="2" borderId="1" xfId="0" applyFont="1" applyFill="1" applyBorder="1" applyAlignment="1" applyProtection="1">
      <alignment horizontal="center" vertical="center"/>
    </xf>
    <xf numFmtId="0" fontId="1" fillId="2" borderId="1" xfId="3" applyFont="1" applyFill="1" applyBorder="1" applyAlignment="1" applyProtection="1">
      <alignment horizontal="left" vertical="top" wrapText="1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20" fillId="2" borderId="1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24" fillId="2" borderId="1" xfId="0" applyFont="1" applyFill="1" applyBorder="1" applyAlignment="1" applyProtection="1">
      <alignment horizontal="left" vertical="top" wrapText="1"/>
    </xf>
    <xf numFmtId="0" fontId="19" fillId="2" borderId="1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9" fillId="2" borderId="1" xfId="3" applyFont="1" applyFill="1" applyBorder="1" applyAlignment="1" applyProtection="1">
      <alignment horizontal="left" vertical="top" wrapText="1"/>
    </xf>
    <xf numFmtId="0" fontId="12" fillId="2" borderId="1" xfId="0" applyFont="1" applyFill="1" applyBorder="1" applyAlignment="1" applyProtection="1">
      <alignment vertical="center" wrapText="1"/>
      <protection locked="0"/>
    </xf>
    <xf numFmtId="0" fontId="11" fillId="7" borderId="1" xfId="0" applyFont="1" applyFill="1" applyBorder="1" applyAlignment="1" applyProtection="1">
      <alignment horizontal="center" vertical="center"/>
    </xf>
    <xf numFmtId="0" fontId="18" fillId="7" borderId="1" xfId="0" applyFont="1" applyFill="1" applyBorder="1" applyAlignment="1" applyProtection="1">
      <alignment horizontal="center" vertical="center"/>
    </xf>
    <xf numFmtId="0" fontId="23" fillId="7" borderId="1" xfId="0" applyFont="1" applyFill="1" applyBorder="1" applyAlignment="1" applyProtection="1">
      <alignment horizontal="left" vertical="top" wrapText="1"/>
    </xf>
    <xf numFmtId="0" fontId="0" fillId="7" borderId="1" xfId="0" applyFill="1" applyBorder="1" applyAlignment="1" applyProtection="1">
      <alignment horizontal="center" vertical="center" wrapText="1"/>
      <protection locked="0"/>
    </xf>
    <xf numFmtId="0" fontId="0" fillId="7" borderId="1" xfId="0" applyFont="1" applyFill="1" applyBorder="1" applyAlignment="1" applyProtection="1">
      <alignment horizontal="center" vertical="center" wrapText="1"/>
      <protection locked="0"/>
    </xf>
    <xf numFmtId="0" fontId="0" fillId="7" borderId="1" xfId="0" quotePrefix="1" applyFill="1" applyBorder="1" applyAlignment="1" applyProtection="1">
      <alignment horizontal="center" vertical="center" wrapText="1"/>
      <protection locked="0"/>
    </xf>
    <xf numFmtId="10" fontId="0" fillId="7" borderId="1" xfId="0" applyNumberFormat="1" applyFill="1" applyBorder="1" applyAlignment="1" applyProtection="1">
      <alignment horizontal="center" vertical="center" wrapText="1"/>
      <protection locked="0"/>
    </xf>
    <xf numFmtId="164" fontId="12" fillId="7" borderId="1" xfId="0" applyNumberFormat="1" applyFont="1" applyFill="1" applyBorder="1" applyAlignment="1" applyProtection="1">
      <alignment horizontal="center" vertical="center" wrapText="1"/>
      <protection locked="0"/>
    </xf>
    <xf numFmtId="165" fontId="12" fillId="7" borderId="1" xfId="0" applyNumberFormat="1" applyFont="1" applyFill="1" applyBorder="1" applyAlignment="1" applyProtection="1">
      <alignment horizontal="center" vertical="center" wrapText="1"/>
    </xf>
    <xf numFmtId="8" fontId="26" fillId="7" borderId="1" xfId="1" applyNumberFormat="1" applyFont="1" applyFill="1" applyBorder="1" applyAlignment="1" applyProtection="1">
      <alignment horizontal="center" vertical="center" wrapText="1"/>
    </xf>
    <xf numFmtId="165" fontId="2" fillId="7" borderId="1" xfId="1" applyNumberFormat="1" applyFont="1" applyFill="1" applyBorder="1" applyAlignment="1" applyProtection="1">
      <alignment horizontal="center" vertical="center" wrapText="1"/>
    </xf>
    <xf numFmtId="0" fontId="11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left" vertical="top" wrapText="1"/>
    </xf>
    <xf numFmtId="0" fontId="0" fillId="7" borderId="1" xfId="0" applyFill="1" applyBorder="1" applyAlignment="1" applyProtection="1">
      <alignment wrapText="1"/>
      <protection locked="0"/>
    </xf>
    <xf numFmtId="0" fontId="0" fillId="7" borderId="1" xfId="0" applyFill="1" applyBorder="1" applyAlignment="1" applyProtection="1">
      <alignment wrapText="1"/>
    </xf>
    <xf numFmtId="0" fontId="1" fillId="7" borderId="1" xfId="0" applyFont="1" applyFill="1" applyBorder="1" applyAlignment="1" applyProtection="1">
      <alignment horizontal="left" vertical="top" wrapText="1"/>
    </xf>
    <xf numFmtId="0" fontId="13" fillId="7" borderId="1" xfId="0" applyFont="1" applyFill="1" applyBorder="1" applyAlignment="1">
      <alignment horizontal="left" vertical="top" wrapText="1"/>
    </xf>
    <xf numFmtId="0" fontId="1" fillId="7" borderId="1" xfId="0" applyFont="1" applyFill="1" applyBorder="1" applyAlignment="1" applyProtection="1">
      <alignment vertical="top" wrapText="1"/>
    </xf>
    <xf numFmtId="0" fontId="13" fillId="7" borderId="1" xfId="0" applyFont="1" applyFill="1" applyBorder="1" applyAlignment="1" applyProtection="1">
      <alignment horizontal="left" vertical="top" wrapText="1"/>
    </xf>
    <xf numFmtId="0" fontId="12" fillId="7" borderId="1" xfId="0" applyFont="1" applyFill="1" applyBorder="1" applyAlignment="1" applyProtection="1">
      <alignment vertical="center" wrapText="1"/>
      <protection locked="0"/>
    </xf>
    <xf numFmtId="0" fontId="23" fillId="7" borderId="1" xfId="0" applyFont="1" applyFill="1" applyBorder="1" applyAlignment="1">
      <alignment horizontal="left" vertical="top" wrapText="1"/>
    </xf>
    <xf numFmtId="0" fontId="31" fillId="0" borderId="0" xfId="0" applyFont="1" applyAlignment="1" applyProtection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4">
    <cellStyle name="Currency" xfId="1" builtinId="4"/>
    <cellStyle name="Hyperlink" xfId="2" builtinId="8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152400</xdr:colOff>
      <xdr:row>8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842500" y="488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152400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F863C84-1847-4006-960F-075220AB7CF9}"/>
            </a:ext>
          </a:extLst>
        </xdr:cNvPr>
        <xdr:cNvSpPr txBox="1"/>
      </xdr:nvSpPr>
      <xdr:spPr>
        <a:xfrm>
          <a:off x="10134600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152400</xdr:colOff>
      <xdr:row>7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4E3293C-B835-458B-A045-33693499BC40}"/>
            </a:ext>
          </a:extLst>
        </xdr:cNvPr>
        <xdr:cNvSpPr txBox="1"/>
      </xdr:nvSpPr>
      <xdr:spPr>
        <a:xfrm>
          <a:off x="10134600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152400</xdr:colOff>
      <xdr:row>73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689B30CC-AE90-4283-8F08-06D231B16F55}"/>
            </a:ext>
          </a:extLst>
        </xdr:cNvPr>
        <xdr:cNvSpPr txBox="1"/>
      </xdr:nvSpPr>
      <xdr:spPr>
        <a:xfrm>
          <a:off x="10134600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152400</xdr:colOff>
      <xdr:row>79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262E4962-12E3-491F-AF9D-BBE57A0E1602}"/>
            </a:ext>
          </a:extLst>
        </xdr:cNvPr>
        <xdr:cNvSpPr txBox="1"/>
      </xdr:nvSpPr>
      <xdr:spPr>
        <a:xfrm>
          <a:off x="10077450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152400</xdr:colOff>
      <xdr:row>80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D90491ED-968C-44DC-A39F-EA476443A1CA}"/>
            </a:ext>
          </a:extLst>
        </xdr:cNvPr>
        <xdr:cNvSpPr txBox="1"/>
      </xdr:nvSpPr>
      <xdr:spPr>
        <a:xfrm>
          <a:off x="10134600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jesse.conrad@mpalazola.com" TargetMode="External"/><Relationship Id="rId2" Type="http://schemas.openxmlformats.org/officeDocument/2006/relationships/hyperlink" Target="mailto:rrandolph@mccartneyproduce.com" TargetMode="External"/><Relationship Id="rId1" Type="http://schemas.openxmlformats.org/officeDocument/2006/relationships/hyperlink" Target="mailto:kcrouch@mccartneyproduc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tabSelected="1" zoomScale="85" zoomScaleNormal="85" zoomScalePageLayoutView="80" workbookViewId="0">
      <selection activeCell="J3" sqref="J3"/>
    </sheetView>
  </sheetViews>
  <sheetFormatPr defaultColWidth="8" defaultRowHeight="15" customHeight="1" x14ac:dyDescent="0.2"/>
  <cols>
    <col min="1" max="2" width="9.85546875" style="19" customWidth="1"/>
    <col min="3" max="3" width="15.42578125" style="18" customWidth="1"/>
    <col min="4" max="4" width="47" style="18" customWidth="1"/>
    <col min="5" max="5" width="16.7109375" style="18" bestFit="1" customWidth="1"/>
    <col min="6" max="11" width="12.7109375" style="18" customWidth="1"/>
    <col min="12" max="14" width="16.7109375" style="18" customWidth="1"/>
    <col min="15" max="15" width="11" style="18" customWidth="1"/>
    <col min="16" max="16384" width="8" style="18"/>
  </cols>
  <sheetData>
    <row r="1" spans="1:15" s="16" customFormat="1" ht="63.75" thickBot="1" x14ac:dyDescent="0.3">
      <c r="A1" s="49" t="s">
        <v>9</v>
      </c>
      <c r="B1" s="48" t="s">
        <v>12</v>
      </c>
      <c r="C1" s="7" t="s">
        <v>8</v>
      </c>
      <c r="D1" s="46" t="s">
        <v>89</v>
      </c>
      <c r="E1" s="6" t="s">
        <v>1</v>
      </c>
      <c r="F1" s="6" t="s">
        <v>2</v>
      </c>
      <c r="G1" s="6" t="s">
        <v>3</v>
      </c>
      <c r="H1" s="6" t="s">
        <v>4</v>
      </c>
      <c r="I1" s="6" t="s">
        <v>5</v>
      </c>
      <c r="J1" s="6" t="s">
        <v>15</v>
      </c>
      <c r="K1" s="6" t="s">
        <v>7</v>
      </c>
      <c r="L1" s="6" t="s">
        <v>14</v>
      </c>
      <c r="M1" s="9" t="s">
        <v>17</v>
      </c>
      <c r="N1" s="6" t="s">
        <v>16</v>
      </c>
      <c r="O1" s="6" t="s">
        <v>92</v>
      </c>
    </row>
    <row r="2" spans="1:15" s="16" customFormat="1" ht="51.75" customHeight="1" x14ac:dyDescent="0.25">
      <c r="A2" s="54">
        <v>1137</v>
      </c>
      <c r="B2" s="55">
        <v>8000</v>
      </c>
      <c r="C2" s="17" t="s">
        <v>6</v>
      </c>
      <c r="D2" s="56" t="s">
        <v>24</v>
      </c>
      <c r="E2" s="57" t="s">
        <v>126</v>
      </c>
      <c r="F2" s="57" t="s">
        <v>127</v>
      </c>
      <c r="G2" s="58" t="s">
        <v>128</v>
      </c>
      <c r="H2" s="59" t="s">
        <v>129</v>
      </c>
      <c r="I2" s="58" t="s">
        <v>130</v>
      </c>
      <c r="J2" s="60">
        <v>0</v>
      </c>
      <c r="K2" s="61">
        <v>24.5</v>
      </c>
      <c r="L2" s="62">
        <f>SUM(B2*K2)</f>
        <v>196000</v>
      </c>
      <c r="M2" s="63">
        <f>SUM(J2*L2)*0.05</f>
        <v>0</v>
      </c>
      <c r="N2" s="64">
        <f>SUM(L2-M2)</f>
        <v>196000</v>
      </c>
      <c r="O2" s="65"/>
    </row>
    <row r="3" spans="1:15" s="16" customFormat="1" ht="51.75" customHeight="1" x14ac:dyDescent="0.25">
      <c r="A3" s="54">
        <v>1137</v>
      </c>
      <c r="B3" s="55">
        <v>8000</v>
      </c>
      <c r="C3" s="17" t="s">
        <v>6</v>
      </c>
      <c r="D3" s="56" t="s">
        <v>24</v>
      </c>
      <c r="E3" s="57" t="s">
        <v>94</v>
      </c>
      <c r="F3" s="57" t="s">
        <v>95</v>
      </c>
      <c r="G3" s="58" t="s">
        <v>96</v>
      </c>
      <c r="H3" s="57">
        <v>2573</v>
      </c>
      <c r="I3" s="58" t="s">
        <v>97</v>
      </c>
      <c r="J3" s="60"/>
      <c r="K3" s="61">
        <v>24.95</v>
      </c>
      <c r="L3" s="62">
        <f>SUM(B3*K3)</f>
        <v>199600</v>
      </c>
      <c r="M3" s="63">
        <f>SUM(J3*L3)*0.05</f>
        <v>0</v>
      </c>
      <c r="N3" s="64">
        <f>SUM(L3-M3)</f>
        <v>199600</v>
      </c>
      <c r="O3" s="65"/>
    </row>
    <row r="4" spans="1:15" ht="53.25" customHeight="1" x14ac:dyDescent="0.2">
      <c r="A4" s="79">
        <v>1138</v>
      </c>
      <c r="B4" s="80">
        <v>6000</v>
      </c>
      <c r="C4" s="79" t="s">
        <v>6</v>
      </c>
      <c r="D4" s="81" t="s">
        <v>25</v>
      </c>
      <c r="E4" s="82" t="s">
        <v>126</v>
      </c>
      <c r="F4" s="82" t="s">
        <v>127</v>
      </c>
      <c r="G4" s="83" t="s">
        <v>128</v>
      </c>
      <c r="H4" s="84" t="s">
        <v>131</v>
      </c>
      <c r="I4" s="83" t="s">
        <v>130</v>
      </c>
      <c r="J4" s="85">
        <v>0</v>
      </c>
      <c r="K4" s="86">
        <v>23.95</v>
      </c>
      <c r="L4" s="87">
        <f t="shared" ref="L4" si="0">SUM(B4*K4)</f>
        <v>143700</v>
      </c>
      <c r="M4" s="88">
        <f t="shared" ref="M4" si="1">SUM(J4*L4)*0.05</f>
        <v>0</v>
      </c>
      <c r="N4" s="89">
        <f t="shared" ref="N4" si="2">SUM(L4-M4)</f>
        <v>143700</v>
      </c>
      <c r="O4" s="83"/>
    </row>
    <row r="5" spans="1:15" ht="53.25" customHeight="1" x14ac:dyDescent="0.2">
      <c r="A5" s="79">
        <v>1138</v>
      </c>
      <c r="B5" s="80">
        <v>6000</v>
      </c>
      <c r="C5" s="79" t="s">
        <v>6</v>
      </c>
      <c r="D5" s="81" t="s">
        <v>25</v>
      </c>
      <c r="E5" s="82" t="s">
        <v>94</v>
      </c>
      <c r="F5" s="82" t="s">
        <v>95</v>
      </c>
      <c r="G5" s="83" t="s">
        <v>96</v>
      </c>
      <c r="H5" s="82">
        <v>2771</v>
      </c>
      <c r="I5" s="83" t="s">
        <v>97</v>
      </c>
      <c r="J5" s="85"/>
      <c r="K5" s="86">
        <v>26.95</v>
      </c>
      <c r="L5" s="87">
        <f t="shared" ref="L5:L65" si="3">SUM(B5*K5)</f>
        <v>161700</v>
      </c>
      <c r="M5" s="88">
        <f t="shared" ref="M5:M65" si="4">SUM(J5*L5)*0.05</f>
        <v>0</v>
      </c>
      <c r="N5" s="89">
        <f t="shared" ref="N5:N65" si="5">SUM(L5-M5)</f>
        <v>161700</v>
      </c>
      <c r="O5" s="83"/>
    </row>
    <row r="6" spans="1:15" ht="65.25" customHeight="1" x14ac:dyDescent="0.2">
      <c r="A6" s="17">
        <v>1146</v>
      </c>
      <c r="B6" s="55">
        <v>3000</v>
      </c>
      <c r="C6" s="17" t="s">
        <v>6</v>
      </c>
      <c r="D6" s="56" t="s">
        <v>26</v>
      </c>
      <c r="E6" s="57" t="s">
        <v>94</v>
      </c>
      <c r="F6" s="57" t="s">
        <v>95</v>
      </c>
      <c r="G6" s="58" t="s">
        <v>98</v>
      </c>
      <c r="H6" s="57">
        <v>1101</v>
      </c>
      <c r="I6" s="58" t="s">
        <v>99</v>
      </c>
      <c r="J6" s="60"/>
      <c r="K6" s="61">
        <v>16.899999999999999</v>
      </c>
      <c r="L6" s="62">
        <f t="shared" si="3"/>
        <v>50699.999999999993</v>
      </c>
      <c r="M6" s="63">
        <f t="shared" si="4"/>
        <v>0</v>
      </c>
      <c r="N6" s="64">
        <f t="shared" si="5"/>
        <v>50699.999999999993</v>
      </c>
      <c r="O6" s="57"/>
    </row>
    <row r="7" spans="1:15" ht="65.25" customHeight="1" x14ac:dyDescent="0.2">
      <c r="A7" s="17">
        <v>1146</v>
      </c>
      <c r="B7" s="55">
        <v>3000</v>
      </c>
      <c r="C7" s="17" t="s">
        <v>6</v>
      </c>
      <c r="D7" s="56" t="s">
        <v>26</v>
      </c>
      <c r="E7" s="57" t="s">
        <v>126</v>
      </c>
      <c r="F7" s="57" t="s">
        <v>127</v>
      </c>
      <c r="G7" s="58" t="s">
        <v>132</v>
      </c>
      <c r="H7" s="59" t="s">
        <v>133</v>
      </c>
      <c r="I7" s="58" t="s">
        <v>134</v>
      </c>
      <c r="J7" s="60">
        <v>0</v>
      </c>
      <c r="K7" s="61">
        <v>16.95</v>
      </c>
      <c r="L7" s="62">
        <f t="shared" si="3"/>
        <v>50850</v>
      </c>
      <c r="M7" s="63">
        <f t="shared" si="4"/>
        <v>0</v>
      </c>
      <c r="N7" s="64">
        <f t="shared" si="5"/>
        <v>50850</v>
      </c>
      <c r="O7" s="57"/>
    </row>
    <row r="8" spans="1:15" ht="51.75" customHeight="1" x14ac:dyDescent="0.2">
      <c r="A8" s="79">
        <v>1156</v>
      </c>
      <c r="B8" s="80">
        <v>300</v>
      </c>
      <c r="C8" s="79" t="s">
        <v>11</v>
      </c>
      <c r="D8" s="81" t="s">
        <v>28</v>
      </c>
      <c r="E8" s="82" t="s">
        <v>126</v>
      </c>
      <c r="F8" s="82" t="s">
        <v>127</v>
      </c>
      <c r="G8" s="82" t="s">
        <v>135</v>
      </c>
      <c r="H8" s="84" t="s">
        <v>136</v>
      </c>
      <c r="I8" s="82" t="s">
        <v>137</v>
      </c>
      <c r="J8" s="85">
        <v>0</v>
      </c>
      <c r="K8" s="86">
        <v>2</v>
      </c>
      <c r="L8" s="87">
        <f t="shared" si="3"/>
        <v>600</v>
      </c>
      <c r="M8" s="88">
        <f t="shared" si="4"/>
        <v>0</v>
      </c>
      <c r="N8" s="89">
        <f t="shared" si="5"/>
        <v>600</v>
      </c>
      <c r="O8" s="82"/>
    </row>
    <row r="9" spans="1:15" ht="51.75" customHeight="1" x14ac:dyDescent="0.2">
      <c r="A9" s="79">
        <v>1156</v>
      </c>
      <c r="B9" s="80">
        <v>300</v>
      </c>
      <c r="C9" s="79" t="s">
        <v>11</v>
      </c>
      <c r="D9" s="81" t="s">
        <v>28</v>
      </c>
      <c r="E9" s="82" t="s">
        <v>94</v>
      </c>
      <c r="F9" s="82" t="s">
        <v>95</v>
      </c>
      <c r="G9" s="82" t="s">
        <v>94</v>
      </c>
      <c r="H9" s="82">
        <v>19551</v>
      </c>
      <c r="I9" s="82" t="s">
        <v>100</v>
      </c>
      <c r="J9" s="85"/>
      <c r="K9" s="86">
        <v>4.95</v>
      </c>
      <c r="L9" s="87">
        <f t="shared" si="3"/>
        <v>1485</v>
      </c>
      <c r="M9" s="88">
        <f t="shared" si="4"/>
        <v>0</v>
      </c>
      <c r="N9" s="89">
        <f t="shared" si="5"/>
        <v>1485</v>
      </c>
      <c r="O9" s="82"/>
    </row>
    <row r="10" spans="1:15" ht="39" customHeight="1" x14ac:dyDescent="0.2">
      <c r="A10" s="17">
        <v>1158</v>
      </c>
      <c r="B10" s="55">
        <v>7000</v>
      </c>
      <c r="C10" s="17" t="s">
        <v>6</v>
      </c>
      <c r="D10" s="56" t="s">
        <v>30</v>
      </c>
      <c r="E10" s="57" t="s">
        <v>94</v>
      </c>
      <c r="F10" s="57" t="s">
        <v>95</v>
      </c>
      <c r="G10" s="57" t="s">
        <v>101</v>
      </c>
      <c r="H10" s="57">
        <v>2242</v>
      </c>
      <c r="I10" s="57" t="s">
        <v>97</v>
      </c>
      <c r="J10" s="60"/>
      <c r="K10" s="61">
        <v>31.95</v>
      </c>
      <c r="L10" s="62">
        <f t="shared" si="3"/>
        <v>223650</v>
      </c>
      <c r="M10" s="63">
        <f t="shared" si="4"/>
        <v>0</v>
      </c>
      <c r="N10" s="64">
        <f t="shared" si="5"/>
        <v>223650</v>
      </c>
      <c r="O10" s="57"/>
    </row>
    <row r="11" spans="1:15" ht="39" customHeight="1" x14ac:dyDescent="0.2">
      <c r="A11" s="17">
        <v>1158</v>
      </c>
      <c r="B11" s="55">
        <v>7000</v>
      </c>
      <c r="C11" s="17" t="s">
        <v>6</v>
      </c>
      <c r="D11" s="56" t="s">
        <v>30</v>
      </c>
      <c r="E11" s="57" t="s">
        <v>126</v>
      </c>
      <c r="F11" s="57" t="s">
        <v>127</v>
      </c>
      <c r="G11" s="57" t="s">
        <v>135</v>
      </c>
      <c r="H11" s="59" t="s">
        <v>138</v>
      </c>
      <c r="I11" s="58" t="s">
        <v>130</v>
      </c>
      <c r="J11" s="60">
        <v>0</v>
      </c>
      <c r="K11" s="61">
        <v>34.200000000000003</v>
      </c>
      <c r="L11" s="62">
        <f t="shared" si="3"/>
        <v>239400.00000000003</v>
      </c>
      <c r="M11" s="63">
        <f t="shared" si="4"/>
        <v>0</v>
      </c>
      <c r="N11" s="64">
        <f t="shared" si="5"/>
        <v>239400.00000000003</v>
      </c>
      <c r="O11" s="57"/>
    </row>
    <row r="12" spans="1:15" ht="48" customHeight="1" x14ac:dyDescent="0.2">
      <c r="A12" s="79">
        <v>1161</v>
      </c>
      <c r="B12" s="80">
        <v>3000</v>
      </c>
      <c r="C12" s="90" t="s">
        <v>21</v>
      </c>
      <c r="D12" s="91" t="s">
        <v>81</v>
      </c>
      <c r="E12" s="82" t="s">
        <v>126</v>
      </c>
      <c r="F12" s="82" t="s">
        <v>127</v>
      </c>
      <c r="G12" s="82" t="s">
        <v>139</v>
      </c>
      <c r="H12" s="84" t="s">
        <v>140</v>
      </c>
      <c r="I12" s="82" t="s">
        <v>141</v>
      </c>
      <c r="J12" s="85">
        <v>0.8</v>
      </c>
      <c r="K12" s="86">
        <v>19.95</v>
      </c>
      <c r="L12" s="87">
        <f t="shared" si="3"/>
        <v>59850</v>
      </c>
      <c r="M12" s="88">
        <f t="shared" si="4"/>
        <v>2394</v>
      </c>
      <c r="N12" s="89">
        <f t="shared" si="5"/>
        <v>57456</v>
      </c>
      <c r="O12" s="92"/>
    </row>
    <row r="13" spans="1:15" ht="48" customHeight="1" x14ac:dyDescent="0.2">
      <c r="A13" s="79">
        <v>1161</v>
      </c>
      <c r="B13" s="80">
        <v>3000</v>
      </c>
      <c r="C13" s="90" t="s">
        <v>21</v>
      </c>
      <c r="D13" s="91" t="s">
        <v>81</v>
      </c>
      <c r="E13" s="82" t="s">
        <v>94</v>
      </c>
      <c r="F13" s="82" t="s">
        <v>95</v>
      </c>
      <c r="G13" s="82" t="s">
        <v>102</v>
      </c>
      <c r="H13" s="82">
        <v>6906</v>
      </c>
      <c r="I13" s="82" t="s">
        <v>103</v>
      </c>
      <c r="J13" s="85"/>
      <c r="K13" s="86">
        <v>22.95</v>
      </c>
      <c r="L13" s="87">
        <f t="shared" si="3"/>
        <v>68850</v>
      </c>
      <c r="M13" s="88">
        <f t="shared" si="4"/>
        <v>0</v>
      </c>
      <c r="N13" s="89">
        <f t="shared" si="5"/>
        <v>68850</v>
      </c>
      <c r="O13" s="92"/>
    </row>
    <row r="14" spans="1:15" ht="47.25" customHeight="1" x14ac:dyDescent="0.2">
      <c r="A14" s="17">
        <v>1166</v>
      </c>
      <c r="B14" s="55">
        <v>3500</v>
      </c>
      <c r="C14" s="17" t="s">
        <v>6</v>
      </c>
      <c r="D14" s="56" t="s">
        <v>31</v>
      </c>
      <c r="E14" s="57" t="s">
        <v>94</v>
      </c>
      <c r="F14" s="57" t="s">
        <v>95</v>
      </c>
      <c r="G14" s="57" t="s">
        <v>104</v>
      </c>
      <c r="H14" s="57">
        <v>1735</v>
      </c>
      <c r="I14" s="57" t="s">
        <v>105</v>
      </c>
      <c r="J14" s="60"/>
      <c r="K14" s="61">
        <v>25.95</v>
      </c>
      <c r="L14" s="62">
        <f t="shared" si="3"/>
        <v>90825</v>
      </c>
      <c r="M14" s="63">
        <f t="shared" si="4"/>
        <v>0</v>
      </c>
      <c r="N14" s="64">
        <f t="shared" si="5"/>
        <v>90825</v>
      </c>
      <c r="O14" s="66"/>
    </row>
    <row r="15" spans="1:15" ht="47.25" customHeight="1" x14ac:dyDescent="0.2">
      <c r="A15" s="17">
        <v>1166</v>
      </c>
      <c r="B15" s="55">
        <v>3500</v>
      </c>
      <c r="C15" s="17" t="s">
        <v>6</v>
      </c>
      <c r="D15" s="56" t="s">
        <v>31</v>
      </c>
      <c r="E15" s="57" t="s">
        <v>126</v>
      </c>
      <c r="F15" s="57" t="s">
        <v>127</v>
      </c>
      <c r="G15" s="57" t="s">
        <v>128</v>
      </c>
      <c r="H15" s="59" t="s">
        <v>176</v>
      </c>
      <c r="I15" s="57" t="s">
        <v>177</v>
      </c>
      <c r="J15" s="60">
        <v>0</v>
      </c>
      <c r="K15" s="61">
        <v>32.5</v>
      </c>
      <c r="L15" s="62">
        <f t="shared" si="3"/>
        <v>113750</v>
      </c>
      <c r="M15" s="63">
        <f t="shared" si="4"/>
        <v>0</v>
      </c>
      <c r="N15" s="64">
        <f t="shared" si="5"/>
        <v>113750</v>
      </c>
      <c r="O15" s="66"/>
    </row>
    <row r="16" spans="1:15" ht="48.75" customHeight="1" x14ac:dyDescent="0.2">
      <c r="A16" s="79">
        <v>1171</v>
      </c>
      <c r="B16" s="80">
        <v>3000</v>
      </c>
      <c r="C16" s="90" t="s">
        <v>21</v>
      </c>
      <c r="D16" s="91" t="s">
        <v>82</v>
      </c>
      <c r="E16" s="82" t="s">
        <v>126</v>
      </c>
      <c r="F16" s="82" t="s">
        <v>127</v>
      </c>
      <c r="G16" s="82" t="s">
        <v>139</v>
      </c>
      <c r="H16" s="84" t="s">
        <v>178</v>
      </c>
      <c r="I16" s="82"/>
      <c r="J16" s="85">
        <v>0</v>
      </c>
      <c r="K16" s="86">
        <v>28</v>
      </c>
      <c r="L16" s="87">
        <f t="shared" si="3"/>
        <v>84000</v>
      </c>
      <c r="M16" s="88">
        <f t="shared" si="4"/>
        <v>0</v>
      </c>
      <c r="N16" s="89">
        <f t="shared" si="5"/>
        <v>84000</v>
      </c>
      <c r="O16" s="93"/>
    </row>
    <row r="17" spans="1:15" ht="48.75" customHeight="1" x14ac:dyDescent="0.2">
      <c r="A17" s="79">
        <v>1171</v>
      </c>
      <c r="B17" s="80">
        <v>3000</v>
      </c>
      <c r="C17" s="90" t="s">
        <v>21</v>
      </c>
      <c r="D17" s="91" t="s">
        <v>82</v>
      </c>
      <c r="E17" s="82" t="s">
        <v>94</v>
      </c>
      <c r="F17" s="82" t="s">
        <v>95</v>
      </c>
      <c r="G17" s="82" t="s">
        <v>106</v>
      </c>
      <c r="H17" s="82">
        <v>1708</v>
      </c>
      <c r="I17" s="82" t="s">
        <v>107</v>
      </c>
      <c r="J17" s="85"/>
      <c r="K17" s="86">
        <v>28.75</v>
      </c>
      <c r="L17" s="87">
        <f t="shared" si="3"/>
        <v>86250</v>
      </c>
      <c r="M17" s="88">
        <f t="shared" si="4"/>
        <v>0</v>
      </c>
      <c r="N17" s="89">
        <f t="shared" si="5"/>
        <v>86250</v>
      </c>
      <c r="O17" s="93"/>
    </row>
    <row r="18" spans="1:15" ht="47.25" customHeight="1" x14ac:dyDescent="0.2">
      <c r="A18" s="17">
        <v>1176</v>
      </c>
      <c r="B18" s="55">
        <v>3000</v>
      </c>
      <c r="C18" s="5" t="s">
        <v>21</v>
      </c>
      <c r="D18" s="67" t="s">
        <v>83</v>
      </c>
      <c r="E18" s="57" t="s">
        <v>126</v>
      </c>
      <c r="F18" s="57" t="s">
        <v>127</v>
      </c>
      <c r="G18" s="57" t="s">
        <v>139</v>
      </c>
      <c r="H18" s="59" t="s">
        <v>142</v>
      </c>
      <c r="I18" s="57" t="s">
        <v>141</v>
      </c>
      <c r="J18" s="60">
        <v>0.8</v>
      </c>
      <c r="K18" s="61">
        <v>19.95</v>
      </c>
      <c r="L18" s="62">
        <f>SUM(B18*K18)</f>
        <v>59850</v>
      </c>
      <c r="M18" s="63">
        <f>SUM(J18*L18)*0.05</f>
        <v>2394</v>
      </c>
      <c r="N18" s="64">
        <f>SUM(L18-M18)</f>
        <v>57456</v>
      </c>
      <c r="O18" s="66"/>
    </row>
    <row r="19" spans="1:15" ht="47.25" customHeight="1" x14ac:dyDescent="0.2">
      <c r="A19" s="17">
        <v>1176</v>
      </c>
      <c r="B19" s="55">
        <v>3000</v>
      </c>
      <c r="C19" s="5" t="s">
        <v>21</v>
      </c>
      <c r="D19" s="67" t="s">
        <v>83</v>
      </c>
      <c r="E19" s="57" t="s">
        <v>94</v>
      </c>
      <c r="F19" s="57" t="s">
        <v>95</v>
      </c>
      <c r="G19" s="57" t="s">
        <v>108</v>
      </c>
      <c r="H19" s="57">
        <v>1539</v>
      </c>
      <c r="I19" s="57" t="s">
        <v>109</v>
      </c>
      <c r="J19" s="60"/>
      <c r="K19" s="61">
        <v>26.9</v>
      </c>
      <c r="L19" s="62">
        <f t="shared" si="3"/>
        <v>80700</v>
      </c>
      <c r="M19" s="63">
        <f t="shared" si="4"/>
        <v>0</v>
      </c>
      <c r="N19" s="64">
        <f t="shared" si="5"/>
        <v>80700</v>
      </c>
      <c r="O19" s="66"/>
    </row>
    <row r="20" spans="1:15" ht="64.5" customHeight="1" x14ac:dyDescent="0.2">
      <c r="A20" s="79">
        <v>1428</v>
      </c>
      <c r="B20" s="80">
        <v>1000</v>
      </c>
      <c r="C20" s="79" t="s">
        <v>10</v>
      </c>
      <c r="D20" s="94" t="s">
        <v>87</v>
      </c>
      <c r="E20" s="82" t="s">
        <v>126</v>
      </c>
      <c r="F20" s="82" t="s">
        <v>127</v>
      </c>
      <c r="G20" s="82" t="s">
        <v>143</v>
      </c>
      <c r="H20" s="82">
        <v>9905050</v>
      </c>
      <c r="I20" s="82" t="s">
        <v>144</v>
      </c>
      <c r="J20" s="85">
        <v>0</v>
      </c>
      <c r="K20" s="86">
        <v>5.75</v>
      </c>
      <c r="L20" s="87">
        <f t="shared" si="3"/>
        <v>5750</v>
      </c>
      <c r="M20" s="88">
        <f t="shared" si="4"/>
        <v>0</v>
      </c>
      <c r="N20" s="89">
        <f t="shared" si="5"/>
        <v>5750</v>
      </c>
      <c r="O20" s="93"/>
    </row>
    <row r="21" spans="1:15" ht="64.5" customHeight="1" x14ac:dyDescent="0.2">
      <c r="A21" s="79">
        <v>1428</v>
      </c>
      <c r="B21" s="80">
        <v>1000</v>
      </c>
      <c r="C21" s="79" t="s">
        <v>10</v>
      </c>
      <c r="D21" s="94" t="s">
        <v>87</v>
      </c>
      <c r="E21" s="82" t="s">
        <v>94</v>
      </c>
      <c r="F21" s="82" t="s">
        <v>95</v>
      </c>
      <c r="G21" s="82" t="s">
        <v>110</v>
      </c>
      <c r="H21" s="82">
        <v>42451</v>
      </c>
      <c r="I21" s="82" t="s">
        <v>111</v>
      </c>
      <c r="J21" s="85"/>
      <c r="K21" s="86">
        <v>5.8</v>
      </c>
      <c r="L21" s="87">
        <f t="shared" si="3"/>
        <v>5800</v>
      </c>
      <c r="M21" s="88">
        <f t="shared" si="4"/>
        <v>0</v>
      </c>
      <c r="N21" s="89">
        <f t="shared" si="5"/>
        <v>5800</v>
      </c>
      <c r="O21" s="93"/>
    </row>
    <row r="22" spans="1:15" ht="52.5" customHeight="1" x14ac:dyDescent="0.2">
      <c r="A22" s="68">
        <v>1436</v>
      </c>
      <c r="B22" s="55">
        <v>1500</v>
      </c>
      <c r="C22" s="17" t="s">
        <v>6</v>
      </c>
      <c r="D22" s="69" t="s">
        <v>54</v>
      </c>
      <c r="E22" s="70" t="s">
        <v>94</v>
      </c>
      <c r="F22" s="70" t="s">
        <v>95</v>
      </c>
      <c r="G22" s="57" t="s">
        <v>112</v>
      </c>
      <c r="H22" s="59">
        <v>4336</v>
      </c>
      <c r="I22" s="57" t="s">
        <v>113</v>
      </c>
      <c r="J22" s="60"/>
      <c r="K22" s="61">
        <v>15.95</v>
      </c>
      <c r="L22" s="62">
        <f t="shared" si="3"/>
        <v>23925</v>
      </c>
      <c r="M22" s="63">
        <f t="shared" si="4"/>
        <v>0</v>
      </c>
      <c r="N22" s="64">
        <f t="shared" si="5"/>
        <v>23925</v>
      </c>
      <c r="O22" s="66"/>
    </row>
    <row r="23" spans="1:15" ht="52.5" customHeight="1" x14ac:dyDescent="0.2">
      <c r="A23" s="68">
        <v>1436</v>
      </c>
      <c r="B23" s="55">
        <v>1500</v>
      </c>
      <c r="C23" s="17" t="s">
        <v>6</v>
      </c>
      <c r="D23" s="69" t="s">
        <v>54</v>
      </c>
      <c r="E23" s="57" t="s">
        <v>126</v>
      </c>
      <c r="F23" s="57" t="s">
        <v>127</v>
      </c>
      <c r="G23" s="57" t="s">
        <v>145</v>
      </c>
      <c r="H23" s="59" t="s">
        <v>146</v>
      </c>
      <c r="I23" s="57" t="s">
        <v>147</v>
      </c>
      <c r="J23" s="60">
        <v>0</v>
      </c>
      <c r="K23" s="61">
        <v>16.95</v>
      </c>
      <c r="L23" s="62">
        <f t="shared" si="3"/>
        <v>25425</v>
      </c>
      <c r="M23" s="63">
        <f t="shared" si="4"/>
        <v>0</v>
      </c>
      <c r="N23" s="64">
        <f t="shared" si="5"/>
        <v>25425</v>
      </c>
      <c r="O23" s="66"/>
    </row>
    <row r="24" spans="1:15" ht="65.25" customHeight="1" x14ac:dyDescent="0.2">
      <c r="A24" s="79">
        <v>1438</v>
      </c>
      <c r="B24" s="80">
        <v>1600</v>
      </c>
      <c r="C24" s="79" t="s">
        <v>10</v>
      </c>
      <c r="D24" s="95" t="s">
        <v>22</v>
      </c>
      <c r="E24" s="82" t="s">
        <v>126</v>
      </c>
      <c r="F24" s="82" t="s">
        <v>127</v>
      </c>
      <c r="G24" s="82" t="s">
        <v>143</v>
      </c>
      <c r="H24" s="82">
        <v>9911150</v>
      </c>
      <c r="I24" s="82" t="s">
        <v>148</v>
      </c>
      <c r="J24" s="85">
        <v>0</v>
      </c>
      <c r="K24" s="86">
        <v>6.5</v>
      </c>
      <c r="L24" s="87">
        <f t="shared" si="3"/>
        <v>10400</v>
      </c>
      <c r="M24" s="88">
        <f t="shared" si="4"/>
        <v>0</v>
      </c>
      <c r="N24" s="89">
        <f t="shared" si="5"/>
        <v>10400</v>
      </c>
      <c r="O24" s="93"/>
    </row>
    <row r="25" spans="1:15" ht="65.25" customHeight="1" x14ac:dyDescent="0.2">
      <c r="A25" s="79">
        <v>1438</v>
      </c>
      <c r="B25" s="80">
        <v>1600</v>
      </c>
      <c r="C25" s="79" t="s">
        <v>10</v>
      </c>
      <c r="D25" s="95" t="s">
        <v>22</v>
      </c>
      <c r="E25" s="82" t="s">
        <v>94</v>
      </c>
      <c r="F25" s="82" t="s">
        <v>95</v>
      </c>
      <c r="G25" s="82" t="s">
        <v>112</v>
      </c>
      <c r="H25" s="82">
        <v>40721</v>
      </c>
      <c r="I25" s="82" t="s">
        <v>114</v>
      </c>
      <c r="J25" s="85"/>
      <c r="K25" s="86">
        <v>6.95</v>
      </c>
      <c r="L25" s="87">
        <f t="shared" si="3"/>
        <v>11120</v>
      </c>
      <c r="M25" s="88">
        <f t="shared" si="4"/>
        <v>0</v>
      </c>
      <c r="N25" s="89">
        <f t="shared" si="5"/>
        <v>11120</v>
      </c>
      <c r="O25" s="93"/>
    </row>
    <row r="26" spans="1:15" ht="49.5" customHeight="1" x14ac:dyDescent="0.2">
      <c r="A26" s="17">
        <v>1442</v>
      </c>
      <c r="B26" s="55">
        <v>1600</v>
      </c>
      <c r="C26" s="17" t="s">
        <v>10</v>
      </c>
      <c r="D26" s="56" t="s">
        <v>33</v>
      </c>
      <c r="E26" s="57" t="s">
        <v>126</v>
      </c>
      <c r="F26" s="57" t="s">
        <v>127</v>
      </c>
      <c r="G26" s="57" t="s">
        <v>143</v>
      </c>
      <c r="H26" s="57">
        <v>9912250</v>
      </c>
      <c r="I26" s="57" t="s">
        <v>148</v>
      </c>
      <c r="J26" s="60">
        <v>0</v>
      </c>
      <c r="K26" s="61">
        <v>7</v>
      </c>
      <c r="L26" s="62">
        <f t="shared" si="3"/>
        <v>11200</v>
      </c>
      <c r="M26" s="63">
        <f t="shared" si="4"/>
        <v>0</v>
      </c>
      <c r="N26" s="64">
        <f t="shared" si="5"/>
        <v>11200</v>
      </c>
      <c r="O26" s="66"/>
    </row>
    <row r="27" spans="1:15" ht="49.5" customHeight="1" x14ac:dyDescent="0.2">
      <c r="A27" s="17">
        <v>1442</v>
      </c>
      <c r="B27" s="55">
        <v>1600</v>
      </c>
      <c r="C27" s="17" t="s">
        <v>10</v>
      </c>
      <c r="D27" s="56" t="s">
        <v>33</v>
      </c>
      <c r="E27" s="57" t="s">
        <v>94</v>
      </c>
      <c r="F27" s="57" t="s">
        <v>95</v>
      </c>
      <c r="G27" s="57" t="s">
        <v>115</v>
      </c>
      <c r="H27" s="57">
        <v>37001</v>
      </c>
      <c r="I27" s="57" t="s">
        <v>114</v>
      </c>
      <c r="J27" s="60"/>
      <c r="K27" s="61">
        <v>7.95</v>
      </c>
      <c r="L27" s="62">
        <f t="shared" si="3"/>
        <v>12720</v>
      </c>
      <c r="M27" s="63">
        <f t="shared" si="4"/>
        <v>0</v>
      </c>
      <c r="N27" s="64">
        <f t="shared" si="5"/>
        <v>12720</v>
      </c>
      <c r="O27" s="66"/>
    </row>
    <row r="28" spans="1:15" ht="63" customHeight="1" x14ac:dyDescent="0.2">
      <c r="A28" s="79">
        <v>1449</v>
      </c>
      <c r="B28" s="80">
        <v>3000</v>
      </c>
      <c r="C28" s="79" t="s">
        <v>20</v>
      </c>
      <c r="D28" s="96" t="s">
        <v>57</v>
      </c>
      <c r="E28" s="82" t="s">
        <v>126</v>
      </c>
      <c r="F28" s="82" t="s">
        <v>127</v>
      </c>
      <c r="G28" s="82" t="s">
        <v>149</v>
      </c>
      <c r="H28" s="82">
        <v>9913250</v>
      </c>
      <c r="I28" s="82" t="s">
        <v>150</v>
      </c>
      <c r="J28" s="85">
        <v>0.8</v>
      </c>
      <c r="K28" s="86">
        <v>8.9499999999999993</v>
      </c>
      <c r="L28" s="87">
        <f t="shared" si="3"/>
        <v>26849.999999999996</v>
      </c>
      <c r="M28" s="88">
        <f t="shared" si="4"/>
        <v>1074</v>
      </c>
      <c r="N28" s="89">
        <f t="shared" si="5"/>
        <v>25775.999999999996</v>
      </c>
      <c r="O28" s="93"/>
    </row>
    <row r="29" spans="1:15" ht="63" customHeight="1" x14ac:dyDescent="0.2">
      <c r="A29" s="79">
        <v>1449</v>
      </c>
      <c r="B29" s="80">
        <v>3000</v>
      </c>
      <c r="C29" s="79" t="s">
        <v>20</v>
      </c>
      <c r="D29" s="96" t="s">
        <v>57</v>
      </c>
      <c r="E29" s="82" t="s">
        <v>94</v>
      </c>
      <c r="F29" s="82" t="s">
        <v>95</v>
      </c>
      <c r="G29" s="82" t="s">
        <v>110</v>
      </c>
      <c r="H29" s="82">
        <v>3790</v>
      </c>
      <c r="I29" s="82" t="s">
        <v>114</v>
      </c>
      <c r="J29" s="85"/>
      <c r="K29" s="86">
        <v>17.75</v>
      </c>
      <c r="L29" s="87">
        <f t="shared" si="3"/>
        <v>53250</v>
      </c>
      <c r="M29" s="88">
        <f t="shared" si="4"/>
        <v>0</v>
      </c>
      <c r="N29" s="89">
        <f t="shared" si="5"/>
        <v>53250</v>
      </c>
      <c r="O29" s="93"/>
    </row>
    <row r="30" spans="1:15" ht="48.75" customHeight="1" x14ac:dyDescent="0.2">
      <c r="A30" s="17">
        <v>1449</v>
      </c>
      <c r="B30" s="55">
        <v>1200</v>
      </c>
      <c r="C30" s="5" t="s">
        <v>6</v>
      </c>
      <c r="D30" s="67" t="s">
        <v>85</v>
      </c>
      <c r="E30" s="57" t="s">
        <v>126</v>
      </c>
      <c r="F30" s="57" t="s">
        <v>127</v>
      </c>
      <c r="G30" s="57" t="s">
        <v>143</v>
      </c>
      <c r="H30" s="57">
        <v>9926370</v>
      </c>
      <c r="I30" s="57" t="s">
        <v>151</v>
      </c>
      <c r="J30" s="60">
        <v>0</v>
      </c>
      <c r="K30" s="61">
        <v>22.5</v>
      </c>
      <c r="L30" s="62">
        <f t="shared" si="3"/>
        <v>27000</v>
      </c>
      <c r="M30" s="63">
        <f t="shared" si="4"/>
        <v>0</v>
      </c>
      <c r="N30" s="64">
        <f t="shared" si="5"/>
        <v>27000</v>
      </c>
      <c r="O30" s="66"/>
    </row>
    <row r="31" spans="1:15" ht="48.75" customHeight="1" x14ac:dyDescent="0.2">
      <c r="A31" s="17">
        <v>1449</v>
      </c>
      <c r="B31" s="55">
        <v>1200</v>
      </c>
      <c r="C31" s="5" t="s">
        <v>6</v>
      </c>
      <c r="D31" s="67" t="s">
        <v>85</v>
      </c>
      <c r="E31" s="57" t="s">
        <v>94</v>
      </c>
      <c r="F31" s="57" t="s">
        <v>95</v>
      </c>
      <c r="G31" s="57" t="s">
        <v>110</v>
      </c>
      <c r="H31" s="57">
        <v>1474</v>
      </c>
      <c r="I31" s="57" t="s">
        <v>116</v>
      </c>
      <c r="J31" s="60"/>
      <c r="K31" s="61">
        <v>23.5</v>
      </c>
      <c r="L31" s="62">
        <f t="shared" si="3"/>
        <v>28200</v>
      </c>
      <c r="M31" s="63">
        <f t="shared" si="4"/>
        <v>0</v>
      </c>
      <c r="N31" s="64">
        <f t="shared" si="5"/>
        <v>28200</v>
      </c>
      <c r="O31" s="66"/>
    </row>
    <row r="32" spans="1:15" ht="51.75" customHeight="1" x14ac:dyDescent="0.2">
      <c r="A32" s="79">
        <v>1455</v>
      </c>
      <c r="B32" s="80">
        <v>1600</v>
      </c>
      <c r="C32" s="79" t="s">
        <v>6</v>
      </c>
      <c r="D32" s="81" t="s">
        <v>34</v>
      </c>
      <c r="E32" s="82" t="s">
        <v>94</v>
      </c>
      <c r="F32" s="82" t="s">
        <v>95</v>
      </c>
      <c r="G32" s="82" t="s">
        <v>110</v>
      </c>
      <c r="H32" s="82">
        <v>36371</v>
      </c>
      <c r="I32" s="82" t="s">
        <v>114</v>
      </c>
      <c r="J32" s="85"/>
      <c r="K32" s="86">
        <v>4.95</v>
      </c>
      <c r="L32" s="87">
        <f t="shared" si="3"/>
        <v>7920</v>
      </c>
      <c r="M32" s="88">
        <f t="shared" si="4"/>
        <v>0</v>
      </c>
      <c r="N32" s="89">
        <f t="shared" si="5"/>
        <v>7920</v>
      </c>
      <c r="O32" s="93"/>
    </row>
    <row r="33" spans="1:15" ht="51.75" customHeight="1" x14ac:dyDescent="0.2">
      <c r="A33" s="79">
        <v>1455</v>
      </c>
      <c r="B33" s="80">
        <v>1600</v>
      </c>
      <c r="C33" s="79" t="s">
        <v>6</v>
      </c>
      <c r="D33" s="81" t="s">
        <v>34</v>
      </c>
      <c r="E33" s="82" t="s">
        <v>126</v>
      </c>
      <c r="F33" s="82" t="s">
        <v>127</v>
      </c>
      <c r="G33" s="82" t="s">
        <v>143</v>
      </c>
      <c r="H33" s="82">
        <v>9915505</v>
      </c>
      <c r="I33" s="82" t="s">
        <v>148</v>
      </c>
      <c r="J33" s="85">
        <v>0</v>
      </c>
      <c r="K33" s="86">
        <v>5.25</v>
      </c>
      <c r="L33" s="87">
        <f t="shared" si="3"/>
        <v>8400</v>
      </c>
      <c r="M33" s="88">
        <f t="shared" si="4"/>
        <v>0</v>
      </c>
      <c r="N33" s="89">
        <f t="shared" si="5"/>
        <v>8400</v>
      </c>
      <c r="O33" s="93"/>
    </row>
    <row r="34" spans="1:15" ht="49.5" customHeight="1" x14ac:dyDescent="0.2">
      <c r="A34" s="17">
        <v>1464</v>
      </c>
      <c r="B34" s="55">
        <v>500</v>
      </c>
      <c r="C34" s="17" t="s">
        <v>10</v>
      </c>
      <c r="D34" s="56" t="s">
        <v>40</v>
      </c>
      <c r="E34" s="57" t="s">
        <v>126</v>
      </c>
      <c r="F34" s="57" t="s">
        <v>127</v>
      </c>
      <c r="G34" s="57" t="s">
        <v>149</v>
      </c>
      <c r="H34" s="59" t="s">
        <v>152</v>
      </c>
      <c r="I34" s="57" t="s">
        <v>148</v>
      </c>
      <c r="J34" s="60">
        <v>0.8</v>
      </c>
      <c r="K34" s="61">
        <v>3</v>
      </c>
      <c r="L34" s="62">
        <f t="shared" si="3"/>
        <v>1500</v>
      </c>
      <c r="M34" s="63">
        <f t="shared" si="4"/>
        <v>60</v>
      </c>
      <c r="N34" s="64">
        <f t="shared" si="5"/>
        <v>1440</v>
      </c>
      <c r="O34" s="66"/>
    </row>
    <row r="35" spans="1:15" ht="49.5" customHeight="1" x14ac:dyDescent="0.2">
      <c r="A35" s="17">
        <v>1464</v>
      </c>
      <c r="B35" s="55">
        <v>500</v>
      </c>
      <c r="C35" s="17" t="s">
        <v>10</v>
      </c>
      <c r="D35" s="56" t="s">
        <v>40</v>
      </c>
      <c r="E35" s="57" t="s">
        <v>94</v>
      </c>
      <c r="F35" s="57" t="s">
        <v>95</v>
      </c>
      <c r="G35" s="57" t="s">
        <v>94</v>
      </c>
      <c r="H35" s="57">
        <v>38343</v>
      </c>
      <c r="I35" s="57" t="s">
        <v>114</v>
      </c>
      <c r="J35" s="60"/>
      <c r="K35" s="61">
        <v>5.95</v>
      </c>
      <c r="L35" s="62">
        <f t="shared" si="3"/>
        <v>2975</v>
      </c>
      <c r="M35" s="63">
        <f t="shared" si="4"/>
        <v>0</v>
      </c>
      <c r="N35" s="64">
        <f t="shared" si="5"/>
        <v>2975</v>
      </c>
      <c r="O35" s="66"/>
    </row>
    <row r="36" spans="1:15" ht="50.25" customHeight="1" x14ac:dyDescent="0.2">
      <c r="A36" s="79">
        <v>1465</v>
      </c>
      <c r="B36" s="80">
        <v>650</v>
      </c>
      <c r="C36" s="79" t="s">
        <v>10</v>
      </c>
      <c r="D36" s="81" t="s">
        <v>41</v>
      </c>
      <c r="E36" s="82" t="s">
        <v>94</v>
      </c>
      <c r="F36" s="82" t="s">
        <v>95</v>
      </c>
      <c r="G36" s="82" t="s">
        <v>94</v>
      </c>
      <c r="H36" s="82">
        <v>38872</v>
      </c>
      <c r="I36" s="82" t="s">
        <v>114</v>
      </c>
      <c r="J36" s="85"/>
      <c r="K36" s="86">
        <v>8.9499999999999993</v>
      </c>
      <c r="L36" s="87">
        <f t="shared" si="3"/>
        <v>5817.4999999999991</v>
      </c>
      <c r="M36" s="88">
        <f t="shared" si="4"/>
        <v>0</v>
      </c>
      <c r="N36" s="89">
        <f t="shared" si="5"/>
        <v>5817.4999999999991</v>
      </c>
      <c r="O36" s="93"/>
    </row>
    <row r="37" spans="1:15" ht="50.25" customHeight="1" x14ac:dyDescent="0.2">
      <c r="A37" s="79">
        <v>1465</v>
      </c>
      <c r="B37" s="80">
        <v>650</v>
      </c>
      <c r="C37" s="79" t="s">
        <v>10</v>
      </c>
      <c r="D37" s="81" t="s">
        <v>41</v>
      </c>
      <c r="E37" s="82" t="s">
        <v>126</v>
      </c>
      <c r="F37" s="82" t="s">
        <v>127</v>
      </c>
      <c r="G37" s="82" t="s">
        <v>153</v>
      </c>
      <c r="H37" s="84" t="s">
        <v>154</v>
      </c>
      <c r="I37" s="82" t="s">
        <v>148</v>
      </c>
      <c r="J37" s="85">
        <v>0</v>
      </c>
      <c r="K37" s="86">
        <v>9</v>
      </c>
      <c r="L37" s="87">
        <f t="shared" si="3"/>
        <v>5850</v>
      </c>
      <c r="M37" s="88">
        <f t="shared" si="4"/>
        <v>0</v>
      </c>
      <c r="N37" s="89">
        <f t="shared" si="5"/>
        <v>5850</v>
      </c>
      <c r="O37" s="93"/>
    </row>
    <row r="38" spans="1:15" ht="66" customHeight="1" x14ac:dyDescent="0.2">
      <c r="A38" s="71">
        <v>1478</v>
      </c>
      <c r="B38" s="55">
        <v>600</v>
      </c>
      <c r="C38" s="72" t="s">
        <v>6</v>
      </c>
      <c r="D38" s="73" t="s">
        <v>86</v>
      </c>
      <c r="E38" s="57" t="s">
        <v>94</v>
      </c>
      <c r="F38" s="57" t="s">
        <v>95</v>
      </c>
      <c r="G38" s="57" t="s">
        <v>117</v>
      </c>
      <c r="H38" s="57">
        <v>1357</v>
      </c>
      <c r="I38" s="57" t="s">
        <v>118</v>
      </c>
      <c r="J38" s="60"/>
      <c r="K38" s="61">
        <v>19.95</v>
      </c>
      <c r="L38" s="62">
        <f t="shared" si="3"/>
        <v>11970</v>
      </c>
      <c r="M38" s="63">
        <f t="shared" si="4"/>
        <v>0</v>
      </c>
      <c r="N38" s="64">
        <f t="shared" si="5"/>
        <v>11970</v>
      </c>
      <c r="O38" s="66"/>
    </row>
    <row r="39" spans="1:15" ht="66" customHeight="1" x14ac:dyDescent="0.2">
      <c r="A39" s="71">
        <v>1478</v>
      </c>
      <c r="B39" s="55">
        <v>600</v>
      </c>
      <c r="C39" s="72" t="s">
        <v>6</v>
      </c>
      <c r="D39" s="73" t="s">
        <v>86</v>
      </c>
      <c r="E39" s="57" t="s">
        <v>126</v>
      </c>
      <c r="F39" s="57" t="s">
        <v>127</v>
      </c>
      <c r="G39" s="57" t="s">
        <v>173</v>
      </c>
      <c r="H39" s="59" t="s">
        <v>174</v>
      </c>
      <c r="I39" s="57" t="s">
        <v>175</v>
      </c>
      <c r="J39" s="60">
        <v>0</v>
      </c>
      <c r="K39" s="61">
        <v>24</v>
      </c>
      <c r="L39" s="62">
        <f t="shared" si="3"/>
        <v>14400</v>
      </c>
      <c r="M39" s="63">
        <f t="shared" si="4"/>
        <v>0</v>
      </c>
      <c r="N39" s="64">
        <f t="shared" si="5"/>
        <v>14400</v>
      </c>
      <c r="O39" s="66"/>
    </row>
    <row r="40" spans="1:15" ht="36" customHeight="1" x14ac:dyDescent="0.2">
      <c r="A40" s="79">
        <v>1484</v>
      </c>
      <c r="B40" s="80">
        <v>960</v>
      </c>
      <c r="C40" s="79" t="s">
        <v>10</v>
      </c>
      <c r="D40" s="97" t="s">
        <v>42</v>
      </c>
      <c r="E40" s="82" t="s">
        <v>126</v>
      </c>
      <c r="F40" s="82" t="s">
        <v>127</v>
      </c>
      <c r="G40" s="83" t="s">
        <v>143</v>
      </c>
      <c r="H40" s="84" t="s">
        <v>155</v>
      </c>
      <c r="I40" s="83" t="s">
        <v>144</v>
      </c>
      <c r="J40" s="85">
        <v>0</v>
      </c>
      <c r="K40" s="86">
        <v>7.5</v>
      </c>
      <c r="L40" s="87">
        <f t="shared" si="3"/>
        <v>7200</v>
      </c>
      <c r="M40" s="88">
        <f t="shared" si="4"/>
        <v>0</v>
      </c>
      <c r="N40" s="89">
        <f t="shared" si="5"/>
        <v>7200</v>
      </c>
      <c r="O40" s="93"/>
    </row>
    <row r="41" spans="1:15" ht="36" customHeight="1" x14ac:dyDescent="0.2">
      <c r="A41" s="79">
        <v>1484</v>
      </c>
      <c r="B41" s="80">
        <v>960</v>
      </c>
      <c r="C41" s="79" t="s">
        <v>10</v>
      </c>
      <c r="D41" s="97" t="s">
        <v>42</v>
      </c>
      <c r="E41" s="82" t="s">
        <v>94</v>
      </c>
      <c r="F41" s="82" t="s">
        <v>95</v>
      </c>
      <c r="G41" s="83" t="s">
        <v>110</v>
      </c>
      <c r="H41" s="82">
        <v>4097</v>
      </c>
      <c r="I41" s="83" t="s">
        <v>111</v>
      </c>
      <c r="J41" s="85"/>
      <c r="K41" s="86">
        <v>9.75</v>
      </c>
      <c r="L41" s="87">
        <f t="shared" si="3"/>
        <v>9360</v>
      </c>
      <c r="M41" s="88">
        <f t="shared" si="4"/>
        <v>0</v>
      </c>
      <c r="N41" s="89">
        <f t="shared" si="5"/>
        <v>9360</v>
      </c>
      <c r="O41" s="93"/>
    </row>
    <row r="42" spans="1:15" ht="63" customHeight="1" x14ac:dyDescent="0.2">
      <c r="A42" s="20">
        <v>1487</v>
      </c>
      <c r="B42" s="74">
        <v>2000</v>
      </c>
      <c r="C42" s="17" t="s">
        <v>6</v>
      </c>
      <c r="D42" s="56" t="s">
        <v>36</v>
      </c>
      <c r="E42" s="57" t="s">
        <v>126</v>
      </c>
      <c r="F42" s="57" t="s">
        <v>127</v>
      </c>
      <c r="G42" s="57" t="s">
        <v>156</v>
      </c>
      <c r="H42" s="59" t="s">
        <v>157</v>
      </c>
      <c r="I42" s="57" t="s">
        <v>148</v>
      </c>
      <c r="J42" s="60">
        <v>0.8</v>
      </c>
      <c r="K42" s="61">
        <v>4.75</v>
      </c>
      <c r="L42" s="62">
        <f t="shared" si="3"/>
        <v>9500</v>
      </c>
      <c r="M42" s="63">
        <f t="shared" si="4"/>
        <v>380</v>
      </c>
      <c r="N42" s="64">
        <f t="shared" si="5"/>
        <v>9120</v>
      </c>
      <c r="O42" s="66"/>
    </row>
    <row r="43" spans="1:15" ht="63" customHeight="1" x14ac:dyDescent="0.2">
      <c r="A43" s="20">
        <v>1487</v>
      </c>
      <c r="B43" s="74">
        <v>2000</v>
      </c>
      <c r="C43" s="17" t="s">
        <v>6</v>
      </c>
      <c r="D43" s="56" t="s">
        <v>36</v>
      </c>
      <c r="E43" s="57" t="s">
        <v>94</v>
      </c>
      <c r="F43" s="57" t="s">
        <v>95</v>
      </c>
      <c r="G43" s="57" t="s">
        <v>94</v>
      </c>
      <c r="H43" s="57">
        <v>34653</v>
      </c>
      <c r="I43" s="57" t="s">
        <v>114</v>
      </c>
      <c r="J43" s="60"/>
      <c r="K43" s="61">
        <v>6.95</v>
      </c>
      <c r="L43" s="62">
        <f t="shared" si="3"/>
        <v>13900</v>
      </c>
      <c r="M43" s="63">
        <f t="shared" si="4"/>
        <v>0</v>
      </c>
      <c r="N43" s="64">
        <f t="shared" si="5"/>
        <v>13900</v>
      </c>
      <c r="O43" s="66"/>
    </row>
    <row r="44" spans="1:15" ht="66" customHeight="1" x14ac:dyDescent="0.2">
      <c r="A44" s="79">
        <v>1488</v>
      </c>
      <c r="B44" s="80">
        <v>2000</v>
      </c>
      <c r="C44" s="79" t="s">
        <v>6</v>
      </c>
      <c r="D44" s="81" t="s">
        <v>37</v>
      </c>
      <c r="E44" s="82" t="s">
        <v>126</v>
      </c>
      <c r="F44" s="82" t="s">
        <v>127</v>
      </c>
      <c r="G44" s="82" t="s">
        <v>156</v>
      </c>
      <c r="H44" s="84" t="s">
        <v>158</v>
      </c>
      <c r="I44" s="82" t="s">
        <v>159</v>
      </c>
      <c r="J44" s="85">
        <v>0</v>
      </c>
      <c r="K44" s="86">
        <v>15.95</v>
      </c>
      <c r="L44" s="87">
        <f t="shared" si="3"/>
        <v>31900</v>
      </c>
      <c r="M44" s="88">
        <f t="shared" si="4"/>
        <v>0</v>
      </c>
      <c r="N44" s="89">
        <f t="shared" si="5"/>
        <v>31900</v>
      </c>
      <c r="O44" s="93"/>
    </row>
    <row r="45" spans="1:15" ht="66" customHeight="1" x14ac:dyDescent="0.2">
      <c r="A45" s="79">
        <v>1488</v>
      </c>
      <c r="B45" s="80">
        <v>2000</v>
      </c>
      <c r="C45" s="79" t="s">
        <v>6</v>
      </c>
      <c r="D45" s="81" t="s">
        <v>37</v>
      </c>
      <c r="E45" s="82" t="s">
        <v>94</v>
      </c>
      <c r="F45" s="82" t="s">
        <v>95</v>
      </c>
      <c r="G45" s="82" t="s">
        <v>119</v>
      </c>
      <c r="H45" s="82">
        <v>3485</v>
      </c>
      <c r="I45" s="82" t="s">
        <v>120</v>
      </c>
      <c r="J45" s="85"/>
      <c r="K45" s="86">
        <v>22.95</v>
      </c>
      <c r="L45" s="87">
        <f t="shared" si="3"/>
        <v>45900</v>
      </c>
      <c r="M45" s="88">
        <f t="shared" si="4"/>
        <v>0</v>
      </c>
      <c r="N45" s="89">
        <f t="shared" si="5"/>
        <v>45900</v>
      </c>
      <c r="O45" s="93"/>
    </row>
    <row r="46" spans="1:15" ht="110.25" customHeight="1" x14ac:dyDescent="0.2">
      <c r="A46" s="17">
        <v>1597</v>
      </c>
      <c r="B46" s="55">
        <v>3500</v>
      </c>
      <c r="C46" s="17" t="s">
        <v>10</v>
      </c>
      <c r="D46" s="75" t="s">
        <v>55</v>
      </c>
      <c r="E46" s="57" t="s">
        <v>126</v>
      </c>
      <c r="F46" s="57" t="s">
        <v>127</v>
      </c>
      <c r="G46" s="57" t="s">
        <v>143</v>
      </c>
      <c r="H46" s="57">
        <v>9915750</v>
      </c>
      <c r="I46" s="57" t="s">
        <v>148</v>
      </c>
      <c r="J46" s="60">
        <v>0</v>
      </c>
      <c r="K46" s="61">
        <v>6.5</v>
      </c>
      <c r="L46" s="62">
        <f t="shared" si="3"/>
        <v>22750</v>
      </c>
      <c r="M46" s="63">
        <f t="shared" si="4"/>
        <v>0</v>
      </c>
      <c r="N46" s="64">
        <f t="shared" si="5"/>
        <v>22750</v>
      </c>
      <c r="O46" s="66"/>
    </row>
    <row r="47" spans="1:15" ht="110.25" customHeight="1" x14ac:dyDescent="0.2">
      <c r="A47" s="17">
        <v>1597</v>
      </c>
      <c r="B47" s="55">
        <v>3500</v>
      </c>
      <c r="C47" s="17" t="s">
        <v>10</v>
      </c>
      <c r="D47" s="75" t="s">
        <v>55</v>
      </c>
      <c r="E47" s="57" t="s">
        <v>94</v>
      </c>
      <c r="F47" s="57" t="s">
        <v>95</v>
      </c>
      <c r="G47" s="57" t="s">
        <v>110</v>
      </c>
      <c r="H47" s="57">
        <v>36331</v>
      </c>
      <c r="I47" s="57" t="s">
        <v>114</v>
      </c>
      <c r="J47" s="60"/>
      <c r="K47" s="61">
        <v>8.9499999999999993</v>
      </c>
      <c r="L47" s="62">
        <f t="shared" si="3"/>
        <v>31324.999999999996</v>
      </c>
      <c r="M47" s="63">
        <f t="shared" si="4"/>
        <v>0</v>
      </c>
      <c r="N47" s="64">
        <f t="shared" si="5"/>
        <v>31324.999999999996</v>
      </c>
      <c r="O47" s="66"/>
    </row>
    <row r="48" spans="1:15" ht="51" customHeight="1" x14ac:dyDescent="0.2">
      <c r="A48" s="79">
        <v>1643</v>
      </c>
      <c r="B48" s="80">
        <v>1500</v>
      </c>
      <c r="C48" s="79" t="s">
        <v>6</v>
      </c>
      <c r="D48" s="81" t="s">
        <v>38</v>
      </c>
      <c r="E48" s="82" t="s">
        <v>126</v>
      </c>
      <c r="F48" s="82" t="s">
        <v>127</v>
      </c>
      <c r="G48" s="82" t="s">
        <v>160</v>
      </c>
      <c r="H48" s="84" t="s">
        <v>161</v>
      </c>
      <c r="I48" s="82" t="s">
        <v>162</v>
      </c>
      <c r="J48" s="85">
        <v>0.8</v>
      </c>
      <c r="K48" s="86">
        <v>12</v>
      </c>
      <c r="L48" s="87">
        <f t="shared" si="3"/>
        <v>18000</v>
      </c>
      <c r="M48" s="88">
        <f t="shared" si="4"/>
        <v>720</v>
      </c>
      <c r="N48" s="89">
        <f t="shared" si="5"/>
        <v>17280</v>
      </c>
      <c r="O48" s="93"/>
    </row>
    <row r="49" spans="1:15" ht="51" customHeight="1" x14ac:dyDescent="0.2">
      <c r="A49" s="79">
        <v>1643</v>
      </c>
      <c r="B49" s="80">
        <v>1500</v>
      </c>
      <c r="C49" s="79" t="s">
        <v>6</v>
      </c>
      <c r="D49" s="81" t="s">
        <v>38</v>
      </c>
      <c r="E49" s="82" t="s">
        <v>94</v>
      </c>
      <c r="F49" s="82" t="s">
        <v>95</v>
      </c>
      <c r="G49" s="82" t="s">
        <v>121</v>
      </c>
      <c r="H49" s="82">
        <v>4445</v>
      </c>
      <c r="I49" s="82" t="s">
        <v>122</v>
      </c>
      <c r="J49" s="85"/>
      <c r="K49" s="86">
        <v>13.95</v>
      </c>
      <c r="L49" s="87">
        <f t="shared" si="3"/>
        <v>20925</v>
      </c>
      <c r="M49" s="88">
        <f t="shared" si="4"/>
        <v>0</v>
      </c>
      <c r="N49" s="89">
        <f t="shared" si="5"/>
        <v>20925</v>
      </c>
      <c r="O49" s="93"/>
    </row>
    <row r="50" spans="1:15" ht="48" customHeight="1" x14ac:dyDescent="0.2">
      <c r="A50" s="17">
        <v>1693</v>
      </c>
      <c r="B50" s="55">
        <v>1200</v>
      </c>
      <c r="C50" s="5" t="s">
        <v>10</v>
      </c>
      <c r="D50" s="76" t="s">
        <v>88</v>
      </c>
      <c r="E50" s="57" t="s">
        <v>126</v>
      </c>
      <c r="F50" s="57" t="s">
        <v>127</v>
      </c>
      <c r="G50" s="57" t="s">
        <v>143</v>
      </c>
      <c r="H50" s="57">
        <v>9911450</v>
      </c>
      <c r="I50" s="57" t="s">
        <v>148</v>
      </c>
      <c r="J50" s="60">
        <v>0</v>
      </c>
      <c r="K50" s="61">
        <v>5.5</v>
      </c>
      <c r="L50" s="62">
        <f t="shared" si="3"/>
        <v>6600</v>
      </c>
      <c r="M50" s="63">
        <f t="shared" si="4"/>
        <v>0</v>
      </c>
      <c r="N50" s="64">
        <f t="shared" si="5"/>
        <v>6600</v>
      </c>
      <c r="O50" s="66"/>
    </row>
    <row r="51" spans="1:15" ht="48" customHeight="1" x14ac:dyDescent="0.2">
      <c r="A51" s="17">
        <v>1693</v>
      </c>
      <c r="B51" s="55">
        <v>1200</v>
      </c>
      <c r="C51" s="5" t="s">
        <v>10</v>
      </c>
      <c r="D51" s="76" t="s">
        <v>88</v>
      </c>
      <c r="E51" s="57" t="s">
        <v>94</v>
      </c>
      <c r="F51" s="57" t="s">
        <v>95</v>
      </c>
      <c r="G51" s="57" t="s">
        <v>121</v>
      </c>
      <c r="H51" s="57">
        <v>40741</v>
      </c>
      <c r="I51" s="57" t="s">
        <v>114</v>
      </c>
      <c r="J51" s="60"/>
      <c r="K51" s="61">
        <v>5.95</v>
      </c>
      <c r="L51" s="62">
        <f t="shared" si="3"/>
        <v>7140</v>
      </c>
      <c r="M51" s="63">
        <f t="shared" si="4"/>
        <v>0</v>
      </c>
      <c r="N51" s="64">
        <f t="shared" si="5"/>
        <v>7140</v>
      </c>
      <c r="O51" s="66"/>
    </row>
    <row r="52" spans="1:15" ht="48.75" customHeight="1" x14ac:dyDescent="0.2">
      <c r="A52" s="79">
        <v>1709</v>
      </c>
      <c r="B52" s="80">
        <v>2100</v>
      </c>
      <c r="C52" s="79" t="s">
        <v>6</v>
      </c>
      <c r="D52" s="81" t="s">
        <v>23</v>
      </c>
      <c r="E52" s="82" t="s">
        <v>126</v>
      </c>
      <c r="F52" s="82" t="s">
        <v>127</v>
      </c>
      <c r="G52" s="83" t="s">
        <v>128</v>
      </c>
      <c r="H52" s="84" t="s">
        <v>163</v>
      </c>
      <c r="I52" s="83" t="s">
        <v>130</v>
      </c>
      <c r="J52" s="85">
        <v>0</v>
      </c>
      <c r="K52" s="86">
        <v>23.5</v>
      </c>
      <c r="L52" s="87">
        <f t="shared" si="3"/>
        <v>49350</v>
      </c>
      <c r="M52" s="88">
        <f t="shared" si="4"/>
        <v>0</v>
      </c>
      <c r="N52" s="89">
        <f t="shared" si="5"/>
        <v>49350</v>
      </c>
      <c r="O52" s="93"/>
    </row>
    <row r="53" spans="1:15" ht="48.75" customHeight="1" x14ac:dyDescent="0.2">
      <c r="A53" s="79">
        <v>1709</v>
      </c>
      <c r="B53" s="80">
        <v>2100</v>
      </c>
      <c r="C53" s="79" t="s">
        <v>6</v>
      </c>
      <c r="D53" s="81" t="s">
        <v>23</v>
      </c>
      <c r="E53" s="83" t="s">
        <v>94</v>
      </c>
      <c r="F53" s="83" t="s">
        <v>95</v>
      </c>
      <c r="G53" s="83" t="s">
        <v>108</v>
      </c>
      <c r="H53" s="82">
        <v>2947</v>
      </c>
      <c r="I53" s="83" t="s">
        <v>97</v>
      </c>
      <c r="J53" s="85"/>
      <c r="K53" s="86">
        <v>25.95</v>
      </c>
      <c r="L53" s="87">
        <f t="shared" si="3"/>
        <v>54495</v>
      </c>
      <c r="M53" s="88">
        <f t="shared" si="4"/>
        <v>0</v>
      </c>
      <c r="N53" s="89">
        <f t="shared" si="5"/>
        <v>54495</v>
      </c>
      <c r="O53" s="93"/>
    </row>
    <row r="54" spans="1:15" ht="63.75" customHeight="1" x14ac:dyDescent="0.2">
      <c r="A54" s="68">
        <v>1740</v>
      </c>
      <c r="B54" s="55">
        <v>1000</v>
      </c>
      <c r="C54" s="17" t="s">
        <v>6</v>
      </c>
      <c r="D54" s="77" t="s">
        <v>44</v>
      </c>
      <c r="E54" s="57" t="s">
        <v>126</v>
      </c>
      <c r="F54" s="57" t="s">
        <v>127</v>
      </c>
      <c r="G54" s="57" t="s">
        <v>143</v>
      </c>
      <c r="H54" s="57">
        <v>9912270</v>
      </c>
      <c r="I54" s="57" t="s">
        <v>151</v>
      </c>
      <c r="J54" s="60">
        <v>0</v>
      </c>
      <c r="K54" s="61">
        <v>16.95</v>
      </c>
      <c r="L54" s="62">
        <f t="shared" si="3"/>
        <v>16950</v>
      </c>
      <c r="M54" s="63">
        <f t="shared" si="4"/>
        <v>0</v>
      </c>
      <c r="N54" s="64">
        <f t="shared" si="5"/>
        <v>16950</v>
      </c>
      <c r="O54" s="66"/>
    </row>
    <row r="55" spans="1:15" ht="63.75" customHeight="1" x14ac:dyDescent="0.2">
      <c r="A55" s="68">
        <v>1740</v>
      </c>
      <c r="B55" s="55">
        <v>1000</v>
      </c>
      <c r="C55" s="17" t="s">
        <v>6</v>
      </c>
      <c r="D55" s="77" t="s">
        <v>44</v>
      </c>
      <c r="E55" s="78" t="s">
        <v>94</v>
      </c>
      <c r="F55" s="78" t="s">
        <v>95</v>
      </c>
      <c r="G55" s="57" t="s">
        <v>110</v>
      </c>
      <c r="H55" s="57">
        <v>3701</v>
      </c>
      <c r="I55" s="57" t="s">
        <v>123</v>
      </c>
      <c r="J55" s="60"/>
      <c r="K55" s="61">
        <v>17.5</v>
      </c>
      <c r="L55" s="62">
        <f t="shared" si="3"/>
        <v>17500</v>
      </c>
      <c r="M55" s="63">
        <f t="shared" si="4"/>
        <v>0</v>
      </c>
      <c r="N55" s="64">
        <f t="shared" si="5"/>
        <v>17500</v>
      </c>
      <c r="O55" s="66"/>
    </row>
    <row r="56" spans="1:15" ht="79.5" customHeight="1" x14ac:dyDescent="0.2">
      <c r="A56" s="79">
        <v>1741</v>
      </c>
      <c r="B56" s="80">
        <v>1000</v>
      </c>
      <c r="C56" s="79" t="s">
        <v>6</v>
      </c>
      <c r="D56" s="91" t="s">
        <v>84</v>
      </c>
      <c r="E56" s="98" t="s">
        <v>94</v>
      </c>
      <c r="F56" s="98" t="s">
        <v>95</v>
      </c>
      <c r="G56" s="82" t="s">
        <v>110</v>
      </c>
      <c r="H56" s="82">
        <v>3441</v>
      </c>
      <c r="I56" s="82" t="s">
        <v>116</v>
      </c>
      <c r="J56" s="85"/>
      <c r="K56" s="86">
        <v>21.2</v>
      </c>
      <c r="L56" s="87">
        <f t="shared" si="3"/>
        <v>21200</v>
      </c>
      <c r="M56" s="88">
        <f t="shared" si="4"/>
        <v>0</v>
      </c>
      <c r="N56" s="89">
        <f t="shared" si="5"/>
        <v>21200</v>
      </c>
      <c r="O56" s="93"/>
    </row>
    <row r="57" spans="1:15" ht="79.5" customHeight="1" x14ac:dyDescent="0.2">
      <c r="A57" s="79">
        <v>1741</v>
      </c>
      <c r="B57" s="80">
        <v>1000</v>
      </c>
      <c r="C57" s="79" t="s">
        <v>6</v>
      </c>
      <c r="D57" s="91" t="s">
        <v>84</v>
      </c>
      <c r="E57" s="82" t="s">
        <v>126</v>
      </c>
      <c r="F57" s="82" t="s">
        <v>127</v>
      </c>
      <c r="G57" s="82" t="s">
        <v>143</v>
      </c>
      <c r="H57" s="84" t="s">
        <v>164</v>
      </c>
      <c r="I57" s="82" t="s">
        <v>151</v>
      </c>
      <c r="J57" s="85">
        <v>0</v>
      </c>
      <c r="K57" s="86">
        <v>21.95</v>
      </c>
      <c r="L57" s="87">
        <f t="shared" si="3"/>
        <v>21950</v>
      </c>
      <c r="M57" s="88">
        <f t="shared" si="4"/>
        <v>0</v>
      </c>
      <c r="N57" s="89">
        <f t="shared" si="5"/>
        <v>21950</v>
      </c>
      <c r="O57" s="93"/>
    </row>
    <row r="58" spans="1:15" ht="50.25" customHeight="1" x14ac:dyDescent="0.2">
      <c r="A58" s="17">
        <v>1790</v>
      </c>
      <c r="B58" s="55">
        <v>600</v>
      </c>
      <c r="C58" s="17" t="s">
        <v>11</v>
      </c>
      <c r="D58" s="56" t="s">
        <v>29</v>
      </c>
      <c r="E58" s="57" t="s">
        <v>94</v>
      </c>
      <c r="F58" s="57" t="s">
        <v>95</v>
      </c>
      <c r="G58" s="57" t="s">
        <v>94</v>
      </c>
      <c r="H58" s="57">
        <v>19801</v>
      </c>
      <c r="I58" s="57" t="s">
        <v>100</v>
      </c>
      <c r="J58" s="60"/>
      <c r="K58" s="61">
        <v>2.95</v>
      </c>
      <c r="L58" s="62">
        <f t="shared" si="3"/>
        <v>1770</v>
      </c>
      <c r="M58" s="63">
        <f t="shared" si="4"/>
        <v>0</v>
      </c>
      <c r="N58" s="64">
        <f t="shared" si="5"/>
        <v>1770</v>
      </c>
      <c r="O58" s="66"/>
    </row>
    <row r="59" spans="1:15" ht="50.25" customHeight="1" x14ac:dyDescent="0.2">
      <c r="A59" s="17">
        <v>1790</v>
      </c>
      <c r="B59" s="55">
        <v>600</v>
      </c>
      <c r="C59" s="17" t="s">
        <v>11</v>
      </c>
      <c r="D59" s="56" t="s">
        <v>29</v>
      </c>
      <c r="E59" s="57" t="s">
        <v>126</v>
      </c>
      <c r="F59" s="57" t="s">
        <v>127</v>
      </c>
      <c r="G59" s="57" t="s">
        <v>165</v>
      </c>
      <c r="H59" s="59" t="s">
        <v>166</v>
      </c>
      <c r="I59" s="57" t="s">
        <v>137</v>
      </c>
      <c r="J59" s="60">
        <v>0</v>
      </c>
      <c r="K59" s="61">
        <v>4.5</v>
      </c>
      <c r="L59" s="62">
        <f t="shared" si="3"/>
        <v>2700</v>
      </c>
      <c r="M59" s="63">
        <f t="shared" si="4"/>
        <v>0</v>
      </c>
      <c r="N59" s="64">
        <f t="shared" si="5"/>
        <v>2700</v>
      </c>
      <c r="O59" s="66"/>
    </row>
    <row r="60" spans="1:15" ht="67.5" customHeight="1" x14ac:dyDescent="0.2">
      <c r="A60" s="79">
        <v>1833</v>
      </c>
      <c r="B60" s="80">
        <v>1500</v>
      </c>
      <c r="C60" s="79" t="s">
        <v>19</v>
      </c>
      <c r="D60" s="81" t="s">
        <v>39</v>
      </c>
      <c r="E60" s="82" t="s">
        <v>94</v>
      </c>
      <c r="F60" s="82" t="s">
        <v>95</v>
      </c>
      <c r="G60" s="82" t="s">
        <v>94</v>
      </c>
      <c r="H60" s="82">
        <v>4087</v>
      </c>
      <c r="I60" s="82" t="s">
        <v>124</v>
      </c>
      <c r="J60" s="85"/>
      <c r="K60" s="86">
        <v>4.95</v>
      </c>
      <c r="L60" s="87">
        <f t="shared" si="3"/>
        <v>7425</v>
      </c>
      <c r="M60" s="88">
        <f t="shared" si="4"/>
        <v>0</v>
      </c>
      <c r="N60" s="89">
        <f t="shared" si="5"/>
        <v>7425</v>
      </c>
      <c r="O60" s="93"/>
    </row>
    <row r="61" spans="1:15" ht="67.5" customHeight="1" x14ac:dyDescent="0.2">
      <c r="A61" s="79">
        <v>1833</v>
      </c>
      <c r="B61" s="80">
        <v>1500</v>
      </c>
      <c r="C61" s="79" t="s">
        <v>19</v>
      </c>
      <c r="D61" s="81" t="s">
        <v>39</v>
      </c>
      <c r="E61" s="82" t="s">
        <v>126</v>
      </c>
      <c r="F61" s="82" t="s">
        <v>127</v>
      </c>
      <c r="G61" s="82" t="s">
        <v>167</v>
      </c>
      <c r="H61" s="84" t="s">
        <v>168</v>
      </c>
      <c r="I61" s="82" t="s">
        <v>169</v>
      </c>
      <c r="J61" s="85">
        <v>0</v>
      </c>
      <c r="K61" s="86">
        <v>5.95</v>
      </c>
      <c r="L61" s="87">
        <f t="shared" si="3"/>
        <v>8925</v>
      </c>
      <c r="M61" s="88">
        <f t="shared" si="4"/>
        <v>0</v>
      </c>
      <c r="N61" s="89">
        <f t="shared" si="5"/>
        <v>8925</v>
      </c>
      <c r="O61" s="93"/>
    </row>
    <row r="62" spans="1:15" ht="51.75" customHeight="1" x14ac:dyDescent="0.2">
      <c r="A62" s="17">
        <v>1907</v>
      </c>
      <c r="B62" s="55">
        <v>1000</v>
      </c>
      <c r="C62" s="5" t="s">
        <v>10</v>
      </c>
      <c r="D62" s="35" t="s">
        <v>62</v>
      </c>
      <c r="E62" s="57" t="s">
        <v>126</v>
      </c>
      <c r="F62" s="57" t="s">
        <v>127</v>
      </c>
      <c r="G62" s="57" t="s">
        <v>149</v>
      </c>
      <c r="H62" s="59" t="s">
        <v>170</v>
      </c>
      <c r="I62" s="57" t="s">
        <v>148</v>
      </c>
      <c r="J62" s="60">
        <v>0.8</v>
      </c>
      <c r="K62" s="61">
        <v>3.95</v>
      </c>
      <c r="L62" s="62">
        <f t="shared" si="3"/>
        <v>3950</v>
      </c>
      <c r="M62" s="63">
        <f t="shared" si="4"/>
        <v>158</v>
      </c>
      <c r="N62" s="64">
        <f t="shared" si="5"/>
        <v>3792</v>
      </c>
      <c r="O62" s="66"/>
    </row>
    <row r="63" spans="1:15" ht="51.75" customHeight="1" x14ac:dyDescent="0.2">
      <c r="A63" s="17">
        <v>1907</v>
      </c>
      <c r="B63" s="55">
        <v>1000</v>
      </c>
      <c r="C63" s="5" t="s">
        <v>10</v>
      </c>
      <c r="D63" s="35" t="s">
        <v>62</v>
      </c>
      <c r="E63" s="57" t="s">
        <v>94</v>
      </c>
      <c r="F63" s="57" t="s">
        <v>95</v>
      </c>
      <c r="G63" s="57" t="s">
        <v>94</v>
      </c>
      <c r="H63" s="57">
        <v>37723</v>
      </c>
      <c r="I63" s="57" t="s">
        <v>114</v>
      </c>
      <c r="J63" s="60"/>
      <c r="K63" s="61">
        <v>4.95</v>
      </c>
      <c r="L63" s="62">
        <f t="shared" si="3"/>
        <v>4950</v>
      </c>
      <c r="M63" s="63">
        <f t="shared" si="4"/>
        <v>0</v>
      </c>
      <c r="N63" s="64">
        <f t="shared" si="5"/>
        <v>4950</v>
      </c>
      <c r="O63" s="66"/>
    </row>
    <row r="64" spans="1:15" ht="64.5" customHeight="1" x14ac:dyDescent="0.2">
      <c r="A64" s="79">
        <v>1430</v>
      </c>
      <c r="B64" s="80">
        <v>3750</v>
      </c>
      <c r="C64" s="90" t="s">
        <v>19</v>
      </c>
      <c r="D64" s="99" t="s">
        <v>90</v>
      </c>
      <c r="E64" s="82" t="s">
        <v>126</v>
      </c>
      <c r="F64" s="82" t="s">
        <v>127</v>
      </c>
      <c r="G64" s="82" t="s">
        <v>171</v>
      </c>
      <c r="H64" s="84" t="s">
        <v>172</v>
      </c>
      <c r="I64" s="82" t="s">
        <v>148</v>
      </c>
      <c r="J64" s="85">
        <v>0.8</v>
      </c>
      <c r="K64" s="86">
        <v>4.5</v>
      </c>
      <c r="L64" s="87">
        <f t="shared" si="3"/>
        <v>16875</v>
      </c>
      <c r="M64" s="88">
        <f t="shared" si="4"/>
        <v>675</v>
      </c>
      <c r="N64" s="89">
        <f t="shared" si="5"/>
        <v>16200</v>
      </c>
      <c r="O64" s="93"/>
    </row>
    <row r="65" spans="1:15" ht="64.5" customHeight="1" x14ac:dyDescent="0.2">
      <c r="A65" s="79">
        <v>1430</v>
      </c>
      <c r="B65" s="80">
        <v>3750</v>
      </c>
      <c r="C65" s="90" t="s">
        <v>19</v>
      </c>
      <c r="D65" s="99" t="s">
        <v>90</v>
      </c>
      <c r="E65" s="82" t="s">
        <v>94</v>
      </c>
      <c r="F65" s="82" t="s">
        <v>95</v>
      </c>
      <c r="G65" s="82" t="s">
        <v>94</v>
      </c>
      <c r="H65" s="82">
        <v>38191</v>
      </c>
      <c r="I65" s="82" t="s">
        <v>125</v>
      </c>
      <c r="J65" s="85"/>
      <c r="K65" s="86">
        <v>5.95</v>
      </c>
      <c r="L65" s="87">
        <f t="shared" si="3"/>
        <v>22312.5</v>
      </c>
      <c r="M65" s="88">
        <f t="shared" si="4"/>
        <v>0</v>
      </c>
      <c r="N65" s="89">
        <f t="shared" si="5"/>
        <v>22312.5</v>
      </c>
      <c r="O65" s="93"/>
    </row>
    <row r="72" spans="1:15" ht="39.75" thickBot="1" x14ac:dyDescent="0.65">
      <c r="A72" s="100" t="s">
        <v>179</v>
      </c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</row>
    <row r="73" spans="1:15" ht="63.75" thickBot="1" x14ac:dyDescent="0.25">
      <c r="A73" s="49" t="s">
        <v>9</v>
      </c>
      <c r="B73" s="48" t="s">
        <v>12</v>
      </c>
      <c r="C73" s="7" t="s">
        <v>8</v>
      </c>
      <c r="D73" s="46" t="s">
        <v>89</v>
      </c>
      <c r="E73" s="6" t="s">
        <v>1</v>
      </c>
      <c r="F73" s="6" t="s">
        <v>2</v>
      </c>
      <c r="G73" s="6" t="s">
        <v>3</v>
      </c>
      <c r="H73" s="6" t="s">
        <v>4</v>
      </c>
      <c r="I73" s="6" t="s">
        <v>5</v>
      </c>
      <c r="J73" s="6" t="s">
        <v>15</v>
      </c>
      <c r="K73" s="6" t="s">
        <v>7</v>
      </c>
      <c r="L73" s="6" t="s">
        <v>14</v>
      </c>
      <c r="M73" s="9" t="s">
        <v>17</v>
      </c>
      <c r="N73" s="6" t="s">
        <v>16</v>
      </c>
      <c r="O73" s="6" t="s">
        <v>92</v>
      </c>
    </row>
    <row r="74" spans="1:15" ht="15" customHeight="1" x14ac:dyDescent="0.2">
      <c r="A74" s="42"/>
      <c r="B74" s="41"/>
      <c r="C74" s="45"/>
      <c r="D74" s="47"/>
      <c r="E74" s="43"/>
      <c r="F74" s="43"/>
      <c r="G74" s="43"/>
      <c r="H74" s="43"/>
      <c r="I74" s="43"/>
      <c r="J74" s="44"/>
      <c r="K74" s="50" t="s">
        <v>91</v>
      </c>
      <c r="L74" s="51">
        <v>1301425</v>
      </c>
      <c r="M74" s="52">
        <v>7855</v>
      </c>
      <c r="N74" s="51">
        <v>1293570</v>
      </c>
      <c r="O74" s="53"/>
    </row>
    <row r="76" spans="1:15" ht="15" customHeight="1" x14ac:dyDescent="0.2">
      <c r="L76" s="18" t="s">
        <v>93</v>
      </c>
      <c r="M76" s="18" t="s">
        <v>93</v>
      </c>
      <c r="N76" s="18" t="s">
        <v>93</v>
      </c>
      <c r="O76" s="18" t="s">
        <v>93</v>
      </c>
    </row>
    <row r="79" spans="1:15" ht="39.75" thickBot="1" x14ac:dyDescent="0.65">
      <c r="A79" s="100" t="s">
        <v>180</v>
      </c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</row>
    <row r="80" spans="1:15" ht="63.75" thickBot="1" x14ac:dyDescent="0.25">
      <c r="A80" s="49" t="s">
        <v>9</v>
      </c>
      <c r="B80" s="48" t="s">
        <v>12</v>
      </c>
      <c r="C80" s="7" t="s">
        <v>8</v>
      </c>
      <c r="D80" s="46" t="s">
        <v>89</v>
      </c>
      <c r="E80" s="6" t="s">
        <v>1</v>
      </c>
      <c r="F80" s="6" t="s">
        <v>2</v>
      </c>
      <c r="G80" s="6" t="s">
        <v>3</v>
      </c>
      <c r="H80" s="6" t="s">
        <v>4</v>
      </c>
      <c r="I80" s="6" t="s">
        <v>5</v>
      </c>
      <c r="J80" s="6" t="s">
        <v>15</v>
      </c>
      <c r="K80" s="6" t="s">
        <v>7</v>
      </c>
      <c r="L80" s="6" t="s">
        <v>14</v>
      </c>
      <c r="M80" s="9" t="s">
        <v>17</v>
      </c>
      <c r="N80" s="6" t="s">
        <v>16</v>
      </c>
      <c r="O80" s="6" t="s">
        <v>92</v>
      </c>
    </row>
    <row r="81" spans="1:15" ht="15" customHeight="1" x14ac:dyDescent="0.2">
      <c r="A81" s="42"/>
      <c r="B81" s="41"/>
      <c r="C81" s="45"/>
      <c r="D81" s="47"/>
      <c r="E81" s="43"/>
      <c r="F81" s="43"/>
      <c r="G81" s="43"/>
      <c r="H81" s="43"/>
      <c r="I81" s="43"/>
      <c r="J81" s="44"/>
      <c r="K81" s="50" t="s">
        <v>91</v>
      </c>
      <c r="L81" s="51">
        <v>1385660</v>
      </c>
      <c r="M81" s="52">
        <v>0</v>
      </c>
      <c r="N81" s="51">
        <v>1385660</v>
      </c>
      <c r="O81" s="53"/>
    </row>
    <row r="83" spans="1:15" ht="15" customHeight="1" x14ac:dyDescent="0.2">
      <c r="L83" s="18" t="s">
        <v>93</v>
      </c>
      <c r="M83" s="18" t="s">
        <v>93</v>
      </c>
      <c r="N83" s="18" t="s">
        <v>93</v>
      </c>
    </row>
  </sheetData>
  <sheetProtection algorithmName="SHA-512" hashValue="smRPsjKNr3JIDvC75/8F2/AJktID0fMYJSdfs3rMOFi6FHoKuxJEBzKo04KaTJ0eG2ZbF8LUKaPX/3txG/2M6Q==" saltValue="HbQmQdHcm1A5MUgRnyXmag==" spinCount="100000" sheet="1" selectLockedCells="1"/>
  <sortState ref="A2:N37">
    <sortCondition ref="A2:A37"/>
  </sortState>
  <mergeCells count="2">
    <mergeCell ref="A72:O72"/>
    <mergeCell ref="A79:O79"/>
  </mergeCells>
  <pageMargins left="0.25" right="0.25" top="0.75" bottom="0.75" header="0.3" footer="0.3"/>
  <pageSetup paperSize="5" scale="60" orientation="landscape" r:id="rId1"/>
  <headerFooter>
    <oddHeader>&amp;C&amp;16Shelby County Board of Education (SCBE)
2018-2019 SY (1st Quarter August - October 2018) Produce - Fresh Fruits &amp; Vegetables Bid 
Direct to Schools and FFVP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view="pageLayout" zoomScaleNormal="100" workbookViewId="0">
      <selection activeCell="B3" sqref="B3:F34"/>
    </sheetView>
  </sheetViews>
  <sheetFormatPr defaultColWidth="8" defaultRowHeight="12.75" x14ac:dyDescent="0.2"/>
  <cols>
    <col min="2" max="5" width="12.7109375" customWidth="1"/>
    <col min="6" max="6" width="32.7109375" customWidth="1"/>
  </cols>
  <sheetData>
    <row r="1" spans="1:15" ht="18.75" x14ac:dyDescent="0.3">
      <c r="A1" s="1"/>
      <c r="B1" s="2"/>
      <c r="C1" s="2"/>
      <c r="D1" s="2"/>
      <c r="E1" s="2"/>
      <c r="F1" s="3"/>
      <c r="G1" s="1"/>
      <c r="H1" s="1"/>
    </row>
    <row r="2" spans="1:15" ht="19.5" thickBot="1" x14ac:dyDescent="0.35">
      <c r="A2" s="1"/>
      <c r="B2" s="2"/>
      <c r="C2" s="2"/>
      <c r="D2" s="2"/>
      <c r="E2" s="2"/>
      <c r="F2" s="3"/>
      <c r="G2" s="1"/>
      <c r="H2" s="1"/>
    </row>
    <row r="3" spans="1:15" ht="32.25" thickBot="1" x14ac:dyDescent="0.3">
      <c r="A3" s="4"/>
      <c r="B3" s="7" t="s">
        <v>9</v>
      </c>
      <c r="C3" s="7" t="s">
        <v>18</v>
      </c>
      <c r="D3" s="7" t="s">
        <v>13</v>
      </c>
      <c r="E3" s="8" t="s">
        <v>8</v>
      </c>
      <c r="F3" s="15" t="s">
        <v>0</v>
      </c>
      <c r="G3" s="4"/>
      <c r="H3" s="4"/>
    </row>
    <row r="4" spans="1:15" ht="60" x14ac:dyDescent="0.2">
      <c r="B4" s="17">
        <v>1137</v>
      </c>
      <c r="C4" s="11">
        <v>7440</v>
      </c>
      <c r="D4" s="14">
        <f>(C4/12)</f>
        <v>620</v>
      </c>
      <c r="E4" s="17" t="s">
        <v>6</v>
      </c>
      <c r="F4" s="23" t="s">
        <v>24</v>
      </c>
      <c r="O4" s="10"/>
    </row>
    <row r="5" spans="1:15" ht="75" x14ac:dyDescent="0.2">
      <c r="B5" s="17">
        <v>1138</v>
      </c>
      <c r="C5" s="11">
        <v>6000</v>
      </c>
      <c r="D5" s="14">
        <f t="shared" ref="D5:D34" si="0">(C5/12)</f>
        <v>500</v>
      </c>
      <c r="E5" s="17" t="s">
        <v>6</v>
      </c>
      <c r="F5" s="23" t="s">
        <v>25</v>
      </c>
    </row>
    <row r="6" spans="1:15" ht="75" x14ac:dyDescent="0.2">
      <c r="B6" s="17">
        <v>1146</v>
      </c>
      <c r="C6" s="11">
        <v>1500</v>
      </c>
      <c r="D6" s="14">
        <f t="shared" si="0"/>
        <v>125</v>
      </c>
      <c r="E6" s="17" t="s">
        <v>6</v>
      </c>
      <c r="F6" s="23" t="s">
        <v>26</v>
      </c>
    </row>
    <row r="7" spans="1:15" ht="54.75" customHeight="1" x14ac:dyDescent="0.2">
      <c r="B7" s="28">
        <v>1155</v>
      </c>
      <c r="C7" s="11">
        <v>700</v>
      </c>
      <c r="D7" s="14">
        <f t="shared" si="0"/>
        <v>58.333333333333336</v>
      </c>
      <c r="E7" s="17" t="s">
        <v>6</v>
      </c>
      <c r="F7" s="31" t="s">
        <v>53</v>
      </c>
    </row>
    <row r="8" spans="1:15" ht="75" x14ac:dyDescent="0.2">
      <c r="B8" s="17">
        <v>1156</v>
      </c>
      <c r="C8" s="11">
        <v>300</v>
      </c>
      <c r="D8" s="14">
        <f t="shared" si="0"/>
        <v>25</v>
      </c>
      <c r="E8" s="17" t="s">
        <v>11</v>
      </c>
      <c r="F8" s="23" t="s">
        <v>28</v>
      </c>
    </row>
    <row r="9" spans="1:15" ht="45" x14ac:dyDescent="0.2">
      <c r="B9" s="17">
        <v>1158</v>
      </c>
      <c r="C9" s="11">
        <v>6080</v>
      </c>
      <c r="D9" s="14">
        <f t="shared" si="0"/>
        <v>506.66666666666669</v>
      </c>
      <c r="E9" s="17" t="s">
        <v>6</v>
      </c>
      <c r="F9" s="23" t="s">
        <v>30</v>
      </c>
    </row>
    <row r="10" spans="1:15" ht="60" x14ac:dyDescent="0.2">
      <c r="B10" s="17">
        <v>1166</v>
      </c>
      <c r="C10" s="11">
        <v>2350</v>
      </c>
      <c r="D10" s="14">
        <f t="shared" si="0"/>
        <v>195.83333333333334</v>
      </c>
      <c r="E10" s="17" t="s">
        <v>6</v>
      </c>
      <c r="F10" s="23" t="s">
        <v>31</v>
      </c>
    </row>
    <row r="11" spans="1:15" ht="90" x14ac:dyDescent="0.2">
      <c r="B11" s="17">
        <v>1428</v>
      </c>
      <c r="C11" s="11">
        <v>1000</v>
      </c>
      <c r="D11" s="14">
        <f t="shared" si="0"/>
        <v>83.333333333333329</v>
      </c>
      <c r="E11" s="17" t="s">
        <v>10</v>
      </c>
      <c r="F11" s="23" t="s">
        <v>32</v>
      </c>
    </row>
    <row r="12" spans="1:15" ht="90" x14ac:dyDescent="0.2">
      <c r="B12" s="17">
        <v>1438</v>
      </c>
      <c r="C12" s="11">
        <v>2000</v>
      </c>
      <c r="D12" s="14">
        <f t="shared" si="0"/>
        <v>166.66666666666666</v>
      </c>
      <c r="E12" s="17" t="s">
        <v>10</v>
      </c>
      <c r="F12" s="24" t="s">
        <v>22</v>
      </c>
    </row>
    <row r="13" spans="1:15" ht="75" x14ac:dyDescent="0.2">
      <c r="B13" s="17">
        <v>1442</v>
      </c>
      <c r="C13" s="11">
        <v>2000</v>
      </c>
      <c r="D13" s="14">
        <f t="shared" si="0"/>
        <v>166.66666666666666</v>
      </c>
      <c r="E13" s="17" t="s">
        <v>10</v>
      </c>
      <c r="F13" s="23" t="s">
        <v>33</v>
      </c>
    </row>
    <row r="14" spans="1:15" ht="120" x14ac:dyDescent="0.2">
      <c r="B14" s="25">
        <v>1449</v>
      </c>
      <c r="C14" s="11">
        <v>3000</v>
      </c>
      <c r="D14" s="14">
        <f t="shared" si="0"/>
        <v>250</v>
      </c>
      <c r="E14" s="17" t="s">
        <v>20</v>
      </c>
      <c r="F14" s="34" t="s">
        <v>57</v>
      </c>
    </row>
    <row r="15" spans="1:15" ht="60" x14ac:dyDescent="0.2">
      <c r="B15" s="17">
        <v>1455</v>
      </c>
      <c r="C15" s="11">
        <v>6000</v>
      </c>
      <c r="D15" s="14">
        <f t="shared" si="0"/>
        <v>500</v>
      </c>
      <c r="E15" s="17" t="s">
        <v>6</v>
      </c>
      <c r="F15" s="23" t="s">
        <v>34</v>
      </c>
    </row>
    <row r="16" spans="1:15" ht="60" x14ac:dyDescent="0.2">
      <c r="B16" s="17">
        <v>1464</v>
      </c>
      <c r="C16" s="11">
        <v>450</v>
      </c>
      <c r="D16" s="14">
        <f t="shared" si="0"/>
        <v>37.5</v>
      </c>
      <c r="E16" s="17" t="s">
        <v>10</v>
      </c>
      <c r="F16" s="23" t="s">
        <v>40</v>
      </c>
    </row>
    <row r="17" spans="2:6" ht="60" x14ac:dyDescent="0.2">
      <c r="B17" s="17">
        <v>1465</v>
      </c>
      <c r="C17" s="11">
        <v>650</v>
      </c>
      <c r="D17" s="14">
        <f t="shared" si="0"/>
        <v>54.166666666666664</v>
      </c>
      <c r="E17" s="17" t="s">
        <v>10</v>
      </c>
      <c r="F17" s="23" t="s">
        <v>41</v>
      </c>
    </row>
    <row r="18" spans="2:6" ht="75" x14ac:dyDescent="0.2">
      <c r="B18" s="25">
        <v>1472</v>
      </c>
      <c r="C18" s="11">
        <v>2500</v>
      </c>
      <c r="D18" s="14">
        <f t="shared" si="0"/>
        <v>208.33333333333334</v>
      </c>
      <c r="E18" s="17" t="s">
        <v>6</v>
      </c>
      <c r="F18" s="23" t="s">
        <v>56</v>
      </c>
    </row>
    <row r="19" spans="2:6" ht="45" x14ac:dyDescent="0.2">
      <c r="B19" s="17">
        <v>1481</v>
      </c>
      <c r="C19" s="11">
        <v>400</v>
      </c>
      <c r="D19" s="14">
        <f t="shared" si="0"/>
        <v>33.333333333333336</v>
      </c>
      <c r="E19" s="17" t="s">
        <v>10</v>
      </c>
      <c r="F19" s="23" t="s">
        <v>35</v>
      </c>
    </row>
    <row r="20" spans="2:6" ht="60" x14ac:dyDescent="0.2">
      <c r="B20" s="17">
        <v>1484</v>
      </c>
      <c r="C20" s="12">
        <v>960</v>
      </c>
      <c r="D20" s="14">
        <f t="shared" si="0"/>
        <v>80</v>
      </c>
      <c r="E20" s="17" t="s">
        <v>10</v>
      </c>
      <c r="F20" s="27" t="s">
        <v>42</v>
      </c>
    </row>
    <row r="21" spans="2:6" ht="135" x14ac:dyDescent="0.2">
      <c r="B21" s="17">
        <v>1485</v>
      </c>
      <c r="C21" s="11">
        <v>3400</v>
      </c>
      <c r="D21" s="14">
        <f t="shared" si="0"/>
        <v>283.33333333333331</v>
      </c>
      <c r="E21" s="25" t="s">
        <v>10</v>
      </c>
      <c r="F21" s="34" t="s">
        <v>61</v>
      </c>
    </row>
    <row r="22" spans="2:6" ht="90" x14ac:dyDescent="0.2">
      <c r="B22" s="20">
        <v>1487</v>
      </c>
      <c r="C22" s="11">
        <v>250</v>
      </c>
      <c r="D22" s="14">
        <f t="shared" si="0"/>
        <v>20.833333333333332</v>
      </c>
      <c r="E22" s="17" t="s">
        <v>6</v>
      </c>
      <c r="F22" s="23" t="s">
        <v>36</v>
      </c>
    </row>
    <row r="23" spans="2:6" ht="90" x14ac:dyDescent="0.2">
      <c r="B23" s="17">
        <v>1488</v>
      </c>
      <c r="C23" s="13">
        <v>2000</v>
      </c>
      <c r="D23" s="14">
        <f t="shared" si="0"/>
        <v>166.66666666666666</v>
      </c>
      <c r="E23" s="17" t="s">
        <v>6</v>
      </c>
      <c r="F23" s="23" t="s">
        <v>37</v>
      </c>
    </row>
    <row r="24" spans="2:6" ht="105" x14ac:dyDescent="0.2">
      <c r="B24" s="25">
        <v>1595</v>
      </c>
      <c r="C24" s="11">
        <v>3300</v>
      </c>
      <c r="D24" s="14">
        <f t="shared" si="0"/>
        <v>275</v>
      </c>
      <c r="E24" s="17" t="s">
        <v>21</v>
      </c>
      <c r="F24" s="26" t="s">
        <v>43</v>
      </c>
    </row>
    <row r="25" spans="2:6" ht="180" x14ac:dyDescent="0.2">
      <c r="B25" s="25">
        <v>1597</v>
      </c>
      <c r="C25" s="11">
        <v>3500</v>
      </c>
      <c r="D25" s="14">
        <f t="shared" si="0"/>
        <v>291.66666666666669</v>
      </c>
      <c r="E25" s="17" t="s">
        <v>10</v>
      </c>
      <c r="F25" s="33" t="s">
        <v>55</v>
      </c>
    </row>
    <row r="26" spans="2:6" ht="75" x14ac:dyDescent="0.2">
      <c r="B26" s="17">
        <v>1643</v>
      </c>
      <c r="C26" s="11">
        <v>1500</v>
      </c>
      <c r="D26" s="14">
        <f t="shared" si="0"/>
        <v>125</v>
      </c>
      <c r="E26" s="17" t="s">
        <v>6</v>
      </c>
      <c r="F26" s="23" t="s">
        <v>38</v>
      </c>
    </row>
    <row r="27" spans="2:6" ht="75" x14ac:dyDescent="0.2">
      <c r="B27" s="17">
        <v>1709</v>
      </c>
      <c r="C27" s="11">
        <v>1540</v>
      </c>
      <c r="D27" s="14">
        <f t="shared" si="0"/>
        <v>128.33333333333334</v>
      </c>
      <c r="E27" s="17" t="s">
        <v>6</v>
      </c>
      <c r="F27" s="23" t="s">
        <v>23</v>
      </c>
    </row>
    <row r="28" spans="2:6" ht="75" x14ac:dyDescent="0.2">
      <c r="B28" s="21">
        <v>1742</v>
      </c>
      <c r="C28" s="11">
        <v>1600</v>
      </c>
      <c r="D28" s="14">
        <f t="shared" si="0"/>
        <v>133.33333333333334</v>
      </c>
      <c r="E28" s="17" t="s">
        <v>6</v>
      </c>
      <c r="F28" s="22" t="s">
        <v>27</v>
      </c>
    </row>
    <row r="29" spans="2:6" ht="75" x14ac:dyDescent="0.2">
      <c r="B29" s="17">
        <v>1790</v>
      </c>
      <c r="C29" s="11">
        <v>200</v>
      </c>
      <c r="D29" s="14">
        <f t="shared" si="0"/>
        <v>16.666666666666668</v>
      </c>
      <c r="E29" s="17" t="s">
        <v>11</v>
      </c>
      <c r="F29" s="23" t="s">
        <v>29</v>
      </c>
    </row>
    <row r="30" spans="2:6" ht="120" x14ac:dyDescent="0.2">
      <c r="B30" s="17">
        <v>1831</v>
      </c>
      <c r="C30" s="11">
        <v>4000</v>
      </c>
      <c r="D30" s="14">
        <f t="shared" si="0"/>
        <v>333.33333333333331</v>
      </c>
      <c r="E30" s="17" t="s">
        <v>20</v>
      </c>
      <c r="F30" s="23" t="s">
        <v>60</v>
      </c>
    </row>
    <row r="31" spans="2:6" ht="120" x14ac:dyDescent="0.2">
      <c r="B31" s="17">
        <v>1832</v>
      </c>
      <c r="C31" s="11">
        <v>1500</v>
      </c>
      <c r="D31" s="14">
        <f t="shared" si="0"/>
        <v>125</v>
      </c>
      <c r="E31" s="17" t="s">
        <v>20</v>
      </c>
      <c r="F31" s="23" t="s">
        <v>59</v>
      </c>
    </row>
    <row r="32" spans="2:6" ht="90" x14ac:dyDescent="0.2">
      <c r="B32" s="17">
        <v>1833</v>
      </c>
      <c r="C32" s="11">
        <v>1500</v>
      </c>
      <c r="D32" s="14">
        <f t="shared" si="0"/>
        <v>125</v>
      </c>
      <c r="E32" s="17" t="s">
        <v>19</v>
      </c>
      <c r="F32" s="23" t="s">
        <v>39</v>
      </c>
    </row>
    <row r="33" spans="2:6" ht="120" x14ac:dyDescent="0.2">
      <c r="B33" s="17">
        <v>1866</v>
      </c>
      <c r="C33" s="11">
        <v>3400</v>
      </c>
      <c r="D33" s="14">
        <f t="shared" si="0"/>
        <v>283.33333333333331</v>
      </c>
      <c r="E33" s="5" t="s">
        <v>10</v>
      </c>
      <c r="F33" s="34" t="s">
        <v>58</v>
      </c>
    </row>
    <row r="34" spans="2:6" ht="75" x14ac:dyDescent="0.2">
      <c r="B34" s="25">
        <v>1907</v>
      </c>
      <c r="C34" s="11">
        <v>200</v>
      </c>
      <c r="D34" s="14">
        <f t="shared" si="0"/>
        <v>16.666666666666668</v>
      </c>
      <c r="E34" s="5" t="s">
        <v>10</v>
      </c>
      <c r="F34" s="35" t="s">
        <v>62</v>
      </c>
    </row>
  </sheetData>
  <sheetProtection selectLockedCells="1" selectUnlockedCells="1"/>
  <pageMargins left="0.7" right="0.7" top="0.75" bottom="0.75" header="0.3" footer="0.3"/>
  <pageSetup scale="65" orientation="portrait" r:id="rId1"/>
  <headerFooter>
    <oddHeader>&amp;CShelby County Board of Education (SCBE)
2016-2017 SY (1st Quarter August - October 2016) Produce - Fresh Fruits &amp; Vegetables Bid 
Direct to Schools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view="pageLayout" zoomScaleNormal="100" workbookViewId="0">
      <selection activeCell="F20" sqref="F20"/>
    </sheetView>
  </sheetViews>
  <sheetFormatPr defaultRowHeight="12.75" x14ac:dyDescent="0.2"/>
  <cols>
    <col min="2" max="2" width="17.140625" customWidth="1"/>
    <col min="3" max="3" width="18.85546875" customWidth="1"/>
    <col min="4" max="4" width="19.28515625" customWidth="1"/>
    <col min="5" max="5" width="33.140625" customWidth="1"/>
  </cols>
  <sheetData>
    <row r="1" spans="1:5" ht="29.25" customHeight="1" thickBot="1" x14ac:dyDescent="0.25"/>
    <row r="2" spans="1:5" ht="32.25" thickBot="1" x14ac:dyDescent="0.25">
      <c r="A2" s="7" t="s">
        <v>9</v>
      </c>
      <c r="B2" s="7" t="s">
        <v>18</v>
      </c>
      <c r="C2" s="7" t="s">
        <v>13</v>
      </c>
      <c r="D2" s="8" t="s">
        <v>8</v>
      </c>
      <c r="E2" s="15" t="s">
        <v>0</v>
      </c>
    </row>
    <row r="3" spans="1:5" ht="60" x14ac:dyDescent="0.2">
      <c r="A3" s="17">
        <v>1137</v>
      </c>
      <c r="B3" s="11">
        <v>560</v>
      </c>
      <c r="C3" s="14">
        <v>280</v>
      </c>
      <c r="D3" s="17" t="s">
        <v>6</v>
      </c>
      <c r="E3" s="23" t="s">
        <v>24</v>
      </c>
    </row>
    <row r="4" spans="1:5" ht="75" x14ac:dyDescent="0.2">
      <c r="A4" s="17">
        <v>1146</v>
      </c>
      <c r="B4" s="11">
        <v>1500</v>
      </c>
      <c r="C4" s="14">
        <v>375</v>
      </c>
      <c r="D4" s="17" t="s">
        <v>6</v>
      </c>
      <c r="E4" s="23" t="s">
        <v>26</v>
      </c>
    </row>
    <row r="5" spans="1:5" ht="79.5" customHeight="1" x14ac:dyDescent="0.2">
      <c r="A5" s="17">
        <v>1155</v>
      </c>
      <c r="B5" s="11">
        <v>2100</v>
      </c>
      <c r="C5" s="14">
        <v>1050</v>
      </c>
      <c r="D5" s="17" t="s">
        <v>6</v>
      </c>
      <c r="E5" s="31" t="s">
        <v>53</v>
      </c>
    </row>
    <row r="6" spans="1:5" ht="45" x14ac:dyDescent="0.2">
      <c r="A6" s="17">
        <v>1158</v>
      </c>
      <c r="B6" s="11">
        <v>920</v>
      </c>
      <c r="C6" s="14">
        <v>306</v>
      </c>
      <c r="D6" s="17" t="s">
        <v>6</v>
      </c>
      <c r="E6" s="23" t="s">
        <v>30</v>
      </c>
    </row>
    <row r="7" spans="1:5" ht="71.25" customHeight="1" x14ac:dyDescent="0.2">
      <c r="A7" s="17">
        <v>1161</v>
      </c>
      <c r="B7" s="11">
        <v>370</v>
      </c>
      <c r="C7" s="14">
        <v>370</v>
      </c>
      <c r="D7" s="17" t="s">
        <v>6</v>
      </c>
      <c r="E7" s="23" t="s">
        <v>63</v>
      </c>
    </row>
    <row r="8" spans="1:5" ht="71.25" customHeight="1" x14ac:dyDescent="0.2">
      <c r="A8" s="17">
        <v>1166</v>
      </c>
      <c r="B8" s="11">
        <v>1150</v>
      </c>
      <c r="C8" s="14">
        <v>288</v>
      </c>
      <c r="D8" s="17" t="s">
        <v>6</v>
      </c>
      <c r="E8" s="23" t="s">
        <v>31</v>
      </c>
    </row>
    <row r="9" spans="1:5" ht="62.25" customHeight="1" x14ac:dyDescent="0.2">
      <c r="A9" s="17">
        <v>1171</v>
      </c>
      <c r="B9" s="11">
        <v>200</v>
      </c>
      <c r="C9" s="14">
        <v>200</v>
      </c>
      <c r="D9" s="17" t="s">
        <v>6</v>
      </c>
      <c r="E9" s="36" t="s">
        <v>64</v>
      </c>
    </row>
    <row r="10" spans="1:5" ht="78.75" customHeight="1" x14ac:dyDescent="0.2">
      <c r="A10" s="17">
        <v>1176</v>
      </c>
      <c r="B10" s="11">
        <v>370</v>
      </c>
      <c r="C10" s="14">
        <v>370</v>
      </c>
      <c r="D10" s="17"/>
      <c r="E10" s="36" t="s">
        <v>65</v>
      </c>
    </row>
    <row r="11" spans="1:5" ht="75" x14ac:dyDescent="0.2">
      <c r="A11" s="21">
        <v>1436</v>
      </c>
      <c r="B11" s="11">
        <v>1500</v>
      </c>
      <c r="C11" s="14">
        <v>375</v>
      </c>
      <c r="D11" s="17" t="s">
        <v>6</v>
      </c>
      <c r="E11" s="32" t="s">
        <v>54</v>
      </c>
    </row>
    <row r="12" spans="1:5" ht="105" x14ac:dyDescent="0.2">
      <c r="A12" s="25">
        <v>1595</v>
      </c>
      <c r="B12" s="11">
        <v>700</v>
      </c>
      <c r="C12" s="14">
        <v>350</v>
      </c>
      <c r="D12" s="17" t="s">
        <v>21</v>
      </c>
      <c r="E12" s="26" t="s">
        <v>43</v>
      </c>
    </row>
    <row r="13" spans="1:5" ht="75" x14ac:dyDescent="0.2">
      <c r="A13" s="17">
        <v>1709</v>
      </c>
      <c r="B13" s="11">
        <v>560</v>
      </c>
      <c r="C13" s="14">
        <v>280</v>
      </c>
      <c r="D13" s="17" t="s">
        <v>6</v>
      </c>
      <c r="E13" s="23" t="s">
        <v>23</v>
      </c>
    </row>
    <row r="14" spans="1:5" ht="58.5" customHeight="1" x14ac:dyDescent="0.2">
      <c r="A14" s="21">
        <v>1738</v>
      </c>
      <c r="B14" s="11">
        <v>700</v>
      </c>
      <c r="C14" s="14">
        <v>350</v>
      </c>
      <c r="D14" s="17" t="s">
        <v>6</v>
      </c>
      <c r="E14" s="32" t="s">
        <v>52</v>
      </c>
    </row>
    <row r="15" spans="1:5" ht="75" x14ac:dyDescent="0.2">
      <c r="A15" s="21">
        <v>1740</v>
      </c>
      <c r="B15" s="11">
        <v>1000</v>
      </c>
      <c r="C15" s="14">
        <v>500</v>
      </c>
      <c r="D15" s="17" t="s">
        <v>6</v>
      </c>
      <c r="E15" s="29" t="s">
        <v>44</v>
      </c>
    </row>
    <row r="16" spans="1:5" ht="75" x14ac:dyDescent="0.2">
      <c r="A16" s="21">
        <v>1742</v>
      </c>
      <c r="B16" s="11">
        <v>1400</v>
      </c>
      <c r="C16" s="14">
        <v>700</v>
      </c>
      <c r="D16" s="17" t="s">
        <v>6</v>
      </c>
      <c r="E16" s="22" t="s">
        <v>27</v>
      </c>
    </row>
    <row r="17" spans="1:5" ht="60" x14ac:dyDescent="0.2">
      <c r="A17" s="21">
        <v>1743</v>
      </c>
      <c r="B17" s="14">
        <v>700</v>
      </c>
      <c r="C17" s="14">
        <v>350</v>
      </c>
      <c r="D17" s="17" t="s">
        <v>6</v>
      </c>
      <c r="E17" s="30" t="s">
        <v>45</v>
      </c>
    </row>
    <row r="18" spans="1:5" ht="90" x14ac:dyDescent="0.2">
      <c r="A18" s="21">
        <v>1744</v>
      </c>
      <c r="B18" s="11">
        <v>1400</v>
      </c>
      <c r="C18" s="14">
        <v>700</v>
      </c>
      <c r="D18" s="17" t="s">
        <v>6</v>
      </c>
      <c r="E18" s="29" t="s">
        <v>50</v>
      </c>
    </row>
    <row r="19" spans="1:5" ht="60" x14ac:dyDescent="0.2">
      <c r="A19" s="28">
        <v>1810</v>
      </c>
      <c r="B19" s="14">
        <v>700</v>
      </c>
      <c r="C19" s="14">
        <v>350</v>
      </c>
      <c r="D19" s="17" t="s">
        <v>6</v>
      </c>
      <c r="E19" s="31" t="s">
        <v>51</v>
      </c>
    </row>
    <row r="20" spans="1:5" ht="75" x14ac:dyDescent="0.2">
      <c r="A20" s="21">
        <v>1834</v>
      </c>
      <c r="B20" s="14">
        <v>700</v>
      </c>
      <c r="C20" s="14">
        <v>350</v>
      </c>
      <c r="D20" s="17" t="s">
        <v>6</v>
      </c>
      <c r="E20" s="22" t="s">
        <v>46</v>
      </c>
    </row>
    <row r="21" spans="1:5" ht="75" x14ac:dyDescent="0.2">
      <c r="A21" s="28">
        <v>1835</v>
      </c>
      <c r="B21" s="14">
        <v>700</v>
      </c>
      <c r="C21" s="14">
        <v>350</v>
      </c>
      <c r="D21" s="17" t="s">
        <v>6</v>
      </c>
      <c r="E21" s="22" t="s">
        <v>47</v>
      </c>
    </row>
    <row r="22" spans="1:5" ht="75" x14ac:dyDescent="0.2">
      <c r="A22" s="28">
        <v>1836</v>
      </c>
      <c r="B22" s="14">
        <v>700</v>
      </c>
      <c r="C22" s="14">
        <v>350</v>
      </c>
      <c r="D22" s="17" t="s">
        <v>6</v>
      </c>
      <c r="E22" s="22" t="s">
        <v>48</v>
      </c>
    </row>
    <row r="23" spans="1:5" ht="45" x14ac:dyDescent="0.2">
      <c r="A23" s="28">
        <v>1838</v>
      </c>
      <c r="B23" s="14">
        <v>700</v>
      </c>
      <c r="C23" s="14">
        <v>350</v>
      </c>
      <c r="D23" s="17" t="s">
        <v>6</v>
      </c>
      <c r="E23" s="31" t="s">
        <v>49</v>
      </c>
    </row>
  </sheetData>
  <pageMargins left="0.7" right="0.7" top="0.75" bottom="0.75" header="0.3" footer="0.3"/>
  <pageSetup orientation="landscape" r:id="rId1"/>
  <headerFooter>
    <oddHeader>&amp;CShelby County Board of Education (SCBE)
2016-2017 SY (1st Quarter August - October 2016) Produce - Fresh Fruits &amp; Vegetables Bid 
 FFVP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C10" sqref="C10"/>
    </sheetView>
  </sheetViews>
  <sheetFormatPr defaultRowHeight="12.75" x14ac:dyDescent="0.2"/>
  <cols>
    <col min="1" max="1" width="23.5703125" customWidth="1"/>
    <col min="2" max="2" width="18.85546875" bestFit="1" customWidth="1"/>
    <col min="3" max="3" width="32.28515625" customWidth="1"/>
    <col min="4" max="4" width="27.140625" bestFit="1" customWidth="1"/>
    <col min="5" max="5" width="13" customWidth="1"/>
  </cols>
  <sheetData>
    <row r="1" spans="1:5" ht="21" x14ac:dyDescent="0.2">
      <c r="A1" s="37" t="s">
        <v>66</v>
      </c>
      <c r="B1" s="37" t="s">
        <v>67</v>
      </c>
      <c r="C1" s="37" t="s">
        <v>68</v>
      </c>
      <c r="D1" s="37" t="s">
        <v>69</v>
      </c>
      <c r="E1" s="38"/>
    </row>
    <row r="2" spans="1:5" x14ac:dyDescent="0.2">
      <c r="A2" s="101" t="s">
        <v>70</v>
      </c>
      <c r="B2" s="39" t="s">
        <v>71</v>
      </c>
      <c r="C2" s="40" t="s">
        <v>72</v>
      </c>
      <c r="D2" s="101" t="s">
        <v>73</v>
      </c>
      <c r="E2" s="101"/>
    </row>
    <row r="3" spans="1:5" x14ac:dyDescent="0.2">
      <c r="A3" s="102"/>
      <c r="B3" s="39" t="s">
        <v>74</v>
      </c>
      <c r="C3" s="40" t="s">
        <v>75</v>
      </c>
      <c r="D3" s="102"/>
      <c r="E3" s="102"/>
    </row>
    <row r="4" spans="1:5" x14ac:dyDescent="0.2">
      <c r="A4" s="39" t="s">
        <v>76</v>
      </c>
      <c r="B4" s="39" t="s">
        <v>77</v>
      </c>
      <c r="C4" s="40" t="s">
        <v>78</v>
      </c>
      <c r="D4" s="39" t="s">
        <v>79</v>
      </c>
      <c r="E4" s="39" t="s">
        <v>80</v>
      </c>
    </row>
    <row r="5" spans="1:5" x14ac:dyDescent="0.2">
      <c r="A5" s="39"/>
      <c r="B5" s="39"/>
      <c r="C5" s="40"/>
      <c r="D5" s="39"/>
      <c r="E5" s="39"/>
    </row>
    <row r="6" spans="1:5" x14ac:dyDescent="0.2">
      <c r="A6" s="39"/>
      <c r="B6" s="39"/>
      <c r="C6" s="39"/>
      <c r="D6" s="39"/>
      <c r="E6" s="39"/>
    </row>
  </sheetData>
  <mergeCells count="3">
    <mergeCell ref="A2:A3"/>
    <mergeCell ref="D2:D3"/>
    <mergeCell ref="E2:E3"/>
  </mergeCells>
  <hyperlinks>
    <hyperlink ref="C2" r:id="rId1"/>
    <hyperlink ref="C3" r:id="rId2"/>
    <hyperlink ref="C4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Produce Bid Aug-Oct 18 Totals</vt:lpstr>
      <vt:lpstr> Prod. Aug-Oct 16 Weekly-DIRECT</vt:lpstr>
      <vt:lpstr>Prod. Aug-Oct 16 Weekly-FFVP</vt:lpstr>
      <vt:lpstr>Vendor Contact Info</vt:lpstr>
      <vt:lpstr>' Prod. Aug-Oct 16 Weekly-DIRECT'!Print_Area</vt:lpstr>
      <vt:lpstr>'Prod. Aug-Oct 16 Weekly-FFVP'!Print_Area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LAJUANNA M JONESSULTON</dc:creator>
  <cp:lastModifiedBy>KEVIN G TEMPLES</cp:lastModifiedBy>
  <cp:lastPrinted>2018-07-10T21:30:43Z</cp:lastPrinted>
  <dcterms:created xsi:type="dcterms:W3CDTF">2013-10-01T16:57:24Z</dcterms:created>
  <dcterms:modified xsi:type="dcterms:W3CDTF">2018-08-21T15:09:19Z</dcterms:modified>
</cp:coreProperties>
</file>